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6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6">#REF!</definedName>
    <definedName name="jkddft">#REF!</definedName>
    <definedName name="jklopoi" localSheetId="6">'[1]Sheet1 (2)'!#REF!</definedName>
    <definedName name="jklopoi">'[1]Sheet1 (2)'!#REF!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rdate" localSheetId="5">#REF!</definedName>
    <definedName name="rdate" localSheetId="6">#REF!</definedName>
    <definedName name="rdate">#REF!</definedName>
    <definedName name="rto" localSheetId="6">#REF!</definedName>
    <definedName name="rto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y_0" localSheetId="6">#REF!</definedName>
    <definedName name="ty_0">#REF!</definedName>
    <definedName name="uiop" localSheetId="6">'[11]17'!#REF!</definedName>
    <definedName name="uiop">'[11]17'!#REF!</definedName>
    <definedName name="vghjnk" localSheetId="6">#REF!</definedName>
    <definedName name="vghjnk">#REF!</definedName>
    <definedName name="wer" localSheetId="6">#REF!</definedName>
    <definedName name="wer">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6">#REF!</definedName>
    <definedName name="zs">#REF!</definedName>
    <definedName name="А1" localSheetId="5">#REF!</definedName>
    <definedName name="А1" localSheetId="6">#REF!</definedName>
    <definedName name="А1">#REF!</definedName>
    <definedName name="А4" localSheetId="5">#REF!</definedName>
    <definedName name="А4" localSheetId="6">#REF!</definedName>
    <definedName name="А4">#REF!</definedName>
    <definedName name="А5" localSheetId="6">#REF!</definedName>
    <definedName name="А5">#REF!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ен" localSheetId="6">'[3]Sheet1 (2)'!#REF!</definedName>
    <definedName name="ен">'[3]Sheet1 (2)'!#REF!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>#REF!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6">#REF!</definedName>
    <definedName name="кен">#REF!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нк" localSheetId="6">'[2]Sheet1 (2)'!#REF!</definedName>
    <definedName name="нк">'[2]Sheet1 (2)'!#REF!</definedName>
    <definedName name="_xlnm.Print_Area" localSheetId="2">' 3 '!$B$1:$F$26</definedName>
    <definedName name="_xlnm.Print_Area" localSheetId="0">'1'!$A$1:$T$14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 '!$A$1:$BL$27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ололол" localSheetId="5">#REF!</definedName>
    <definedName name="ололол" localSheetId="6">#REF!</definedName>
    <definedName name="ололол">#REF!</definedName>
    <definedName name="оо" localSheetId="6">'[3]Sheet1 (2)'!#REF!</definedName>
    <definedName name="оо">'[3]Sheet1 (2)'!#REF!</definedName>
    <definedName name="оцз" localSheetId="6">'[1]Sheet1 (2)'!#REF!</definedName>
    <definedName name="оцз">'[1]Sheet1 (2)'!#REF!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о" localSheetId="6">'[2]Sheet1 (2)'!#REF!</definedName>
    <definedName name="про">'[2]Sheet1 (2)'!#REF!</definedName>
    <definedName name="р" localSheetId="5">'[3]Sheet1 (2)'!#REF!</definedName>
    <definedName name="р" localSheetId="6">'[3]Sheet1 (2)'!#REF!</definedName>
    <definedName name="р">'[3]Sheet1 (2)'!#REF!</definedName>
    <definedName name="рпа" localSheetId="6">'[3]Sheet1 (2)'!#REF!</definedName>
    <definedName name="рпа">'[3]Sheet1 (2)'!#REF!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<sst xmlns="http://schemas.openxmlformats.org/spreadsheetml/2006/main" count="280" uniqueCount="191">
  <si>
    <t>Показник</t>
  </si>
  <si>
    <t>2017 р.</t>
  </si>
  <si>
    <t>зміна значення</t>
  </si>
  <si>
    <t>%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</si>
  <si>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</si>
  <si>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</si>
  <si>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</si>
  <si>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</si>
  <si>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</si>
  <si>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</si>
  <si>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</si>
  <si>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</si>
  <si>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</si>
  <si>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</si>
  <si>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</si>
  <si>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</si>
  <si>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</si>
  <si>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</si>
  <si>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</si>
  <si>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</si>
  <si>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</si>
  <si>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</si>
  <si>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</si>
  <si>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</si>
  <si>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</si>
  <si>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</si>
  <si>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</si>
  <si>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</si>
  <si>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</si>
  <si>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</si>
  <si>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</si>
  <si>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</si>
  <si>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</si>
  <si>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</si>
  <si>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</si>
  <si>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</si>
  <si>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</si>
  <si>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</si>
  <si>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</si>
  <si>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</si>
  <si>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</si>
  <si>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</si>
  <si>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</si>
  <si>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</si>
  <si>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</si>
  <si>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</si>
  <si>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</si>
  <si>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</si>
  <si>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</si>
  <si>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</si>
  <si>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</si>
  <si>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</si>
  <si>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</si>
  <si>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</si>
  <si>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</si>
  <si>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</si>
  <si>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 xml:space="preserve">  2017 р.</t>
  </si>
  <si>
    <t xml:space="preserve"> 2018 р.</t>
  </si>
  <si>
    <t>Рівненська область</t>
  </si>
  <si>
    <t>Сарненський РЦЗ</t>
  </si>
  <si>
    <t>Рівненський МЦЗ</t>
  </si>
  <si>
    <t>Діяльність Рівненської обласної служби зайнятості</t>
  </si>
  <si>
    <t xml:space="preserve"> + (-)                            </t>
  </si>
  <si>
    <t xml:space="preserve"> + (-)                       </t>
  </si>
  <si>
    <t>Надання послуг Рівненською обласною службою зайнятості</t>
  </si>
  <si>
    <t xml:space="preserve">         2018 р.</t>
  </si>
  <si>
    <t xml:space="preserve"> -</t>
  </si>
  <si>
    <t>2018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</si>
  <si>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</si>
  <si>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</si>
  <si>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</si>
  <si>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</si>
  <si>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</si>
  <si>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</si>
  <si>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</si>
  <si>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</si>
  <si>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</si>
  <si>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</si>
  <si>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</si>
  <si>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</si>
  <si>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</si>
  <si>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</si>
  <si>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</si>
  <si>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</si>
  <si>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</si>
  <si>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</si>
  <si>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</si>
  <si>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</si>
  <si>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</si>
  <si>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</si>
  <si>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</si>
  <si>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</si>
  <si>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</si>
  <si>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</si>
  <si>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</si>
  <si>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</si>
  <si>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</si>
  <si>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</si>
  <si>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</si>
  <si>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</si>
  <si>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</si>
  <si>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</si>
  <si>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</si>
  <si>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</si>
  <si>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Економічна активність населення</t>
  </si>
  <si>
    <t>у Рівненській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</si>
  <si>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</si>
  <si>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</si>
  <si>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</si>
  <si>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</si>
  <si>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</si>
  <si>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</si>
  <si>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</si>
  <si>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</si>
  <si>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</si>
  <si>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</si>
  <si>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</si>
  <si>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</si>
  <si>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 р.</t>
  </si>
  <si>
    <t xml:space="preserve"> 2012 р.</t>
  </si>
  <si>
    <t>2013 р.</t>
  </si>
  <si>
    <t>2014 р.</t>
  </si>
  <si>
    <t>2015 р.</t>
  </si>
  <si>
    <t>(у середньому за період)</t>
  </si>
  <si>
    <t>Економічно активне населення, (тис. осіб)</t>
  </si>
  <si>
    <t>Рівень економічної активності населення, (%)</t>
  </si>
  <si>
    <t>Зайняте населення,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</si>
  <si>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</si>
  <si>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</si>
  <si>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</si>
  <si>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</si>
  <si>
    <t>Працевлаштовано до набуття статусу  безробітного, осіб</t>
  </si>
  <si>
    <t>(+-)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</si>
  <si>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</si>
  <si>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 xml:space="preserve">з них особи </t>
  </si>
  <si>
    <t>які навчаються в навчальних закладах різних типів</t>
  </si>
  <si>
    <t xml:space="preserve">Березнівська РФ </t>
  </si>
  <si>
    <t xml:space="preserve">Володимирецька РФ </t>
  </si>
  <si>
    <t xml:space="preserve">Гощанська РФ </t>
  </si>
  <si>
    <t xml:space="preserve">Демидівська РФ </t>
  </si>
  <si>
    <t xml:space="preserve">Дубровицька РФ </t>
  </si>
  <si>
    <t>Зарічненська РФ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</si>
  <si>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</si>
  <si>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</si>
  <si>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</si>
  <si>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</si>
  <si>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</si>
  <si>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</si>
  <si>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</si>
  <si>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</si>
  <si>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</si>
  <si>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</si>
  <si>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Середній розмір заробітної плати у вакансіях, грн.</t>
  </si>
  <si>
    <r>
      <t xml:space="preserve">1. Мали статус безробітного, </t>
    </r>
    <r>
      <rPr>
        <i/>
        <sz val="12"/>
        <rFont val="Times New Roman"/>
        <family val="1"/>
      </rPr>
      <t xml:space="preserve"> осіб</t>
    </r>
  </si>
  <si>
    <t xml:space="preserve">  1.1. з них зареєстровано з початку року, осіб</t>
  </si>
  <si>
    <r>
      <t xml:space="preserve">2. Всього отримали роботу (у т.ч. до набуття статусу безробітного),  </t>
    </r>
    <r>
      <rPr>
        <i/>
        <sz val="12"/>
        <rFont val="Times New Roman"/>
        <family val="1"/>
      </rPr>
      <t xml:space="preserve"> осіб</t>
    </r>
  </si>
  <si>
    <t xml:space="preserve">  2.1. Працевлаштовано до набуття статусу, осіб</t>
  </si>
  <si>
    <t xml:space="preserve">  2.2. Питома вага працевлаштованих до набуття статусу, %</t>
  </si>
  <si>
    <t xml:space="preserve">   2.3.1. Працевлаштовано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</si>
  <si>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</si>
  <si>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r>
      <t xml:space="preserve">3. Проходили професійне навчання безробітні, </t>
    </r>
    <r>
      <rPr>
        <i/>
        <sz val="12"/>
        <rFont val="Times New Roman"/>
        <family val="1"/>
      </rPr>
      <t>осіб</t>
    </r>
  </si>
  <si>
    <t xml:space="preserve">   3.1. з них в ЦПТО,  осіб</t>
  </si>
  <si>
    <r>
      <t xml:space="preserve">4. Всього отримали ваучер на навчання, </t>
    </r>
    <r>
      <rPr>
        <i/>
        <sz val="12"/>
        <rFont val="Times New Roman"/>
        <family val="1"/>
      </rPr>
      <t>осіб</t>
    </r>
  </si>
  <si>
    <r>
      <t xml:space="preserve">5. Брали участь у громадських та інших роботах тимчасового характеру,  </t>
    </r>
    <r>
      <rPr>
        <i/>
        <sz val="12"/>
        <rFont val="Times New Roman"/>
        <family val="1"/>
      </rPr>
      <t xml:space="preserve"> осіб</t>
    </r>
  </si>
  <si>
    <r>
      <t xml:space="preserve">6. Кількість осіб, охоплених профорієнтаційними послугами,  </t>
    </r>
    <r>
      <rPr>
        <i/>
        <sz val="12"/>
        <rFont val="Times New Roman"/>
        <family val="1"/>
      </rPr>
      <t>осіб</t>
    </r>
  </si>
  <si>
    <r>
      <t xml:space="preserve">7. Отримували допомогу по безробіттю, 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</si>
  <si>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                  про вакансії, </t>
    </r>
    <r>
      <rPr>
        <i/>
        <sz val="12"/>
        <rFont val="Times New Roman"/>
        <family val="1"/>
      </rPr>
      <t>одиниць</t>
    </r>
  </si>
  <si>
    <t>9. Кількість вакансій, одиниць</t>
  </si>
  <si>
    <t xml:space="preserve"> 9.1. з них зареєстровано з початку року, одиниць </t>
  </si>
  <si>
    <r>
      <t xml:space="preserve">10.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</si>
  <si>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11. Отримували допомогу по безробіттю, </t>
    </r>
    <r>
      <rPr>
        <i/>
        <sz val="12"/>
        <rFont val="Times New Roman"/>
        <family val="1"/>
      </rPr>
      <t>осіб</t>
    </r>
  </si>
  <si>
    <r>
      <t xml:space="preserve">12. Середній розмір допомоги по безробіттю, </t>
    </r>
    <r>
      <rPr>
        <sz val="12"/>
        <rFont val="Times New Roman"/>
        <family val="1"/>
      </rPr>
      <t xml:space="preserve">грн </t>
    </r>
  </si>
  <si>
    <r>
      <t>13. Кількість вакансій по формі 3-ПН,</t>
    </r>
    <r>
      <rPr>
        <i/>
        <sz val="12"/>
        <rFont val="Times New Roman"/>
        <family val="1"/>
      </rPr>
      <t xml:space="preserve"> одиниць</t>
    </r>
  </si>
  <si>
    <r>
      <t xml:space="preserve">14. Інформація про вакансії, отримані з інших джерел, </t>
    </r>
    <r>
      <rPr>
        <i/>
        <sz val="12"/>
        <rFont val="Times New Roman"/>
        <family val="1"/>
      </rPr>
      <t xml:space="preserve"> одиниць</t>
    </r>
  </si>
  <si>
    <r>
      <t xml:space="preserve">15. Середній розмір заробітної плати у вакансіях, </t>
    </r>
    <r>
      <rPr>
        <i/>
        <sz val="12"/>
        <color indexed="8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</si>
  <si>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особи</t>
    </r>
  </si>
  <si>
    <t xml:space="preserve"> - 3 особи</t>
  </si>
  <si>
    <t>І півр.             2017 р.</t>
  </si>
  <si>
    <t>І півр.             2018 р.</t>
  </si>
  <si>
    <t>у І півріччі 2017 -2018 рр.</t>
  </si>
  <si>
    <t>Інформація щодо запланованого масового вивільнення працівників за січень-вересень 2017-2018 рр.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</si>
  <si>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2017-2018 рр.</t>
  </si>
  <si>
    <t>за січень-вересень 2017-2018 рр.</t>
  </si>
  <si>
    <t>за січень-вересень 2017 - 2018 рр.</t>
  </si>
  <si>
    <t xml:space="preserve">  2.3. Працевлаштовано безробітних за направленням служби зайнятості, осіб</t>
  </si>
  <si>
    <t>Середній розмір допомоги по безробіттю у вересні, грн.</t>
  </si>
  <si>
    <t>у 36 р.</t>
  </si>
  <si>
    <t xml:space="preserve"> +6,0 в.п.</t>
  </si>
  <si>
    <t>Станом на 1 жовтня:</t>
  </si>
  <si>
    <t>+1084</t>
  </si>
  <si>
    <t>+326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</si>
</sst>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dd\.mm\.yyyy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[$-422]d\ mmmm\ yyyy&quot; р.&quot;"/>
    <numFmt numFmtId="179" formatCode="#,##0.00\ &quot;грн.&quot;"/>
    <numFmt numFmtId="180" formatCode="#,##0.0\ &quot;грн.&quot;"/>
    <numFmt numFmtId="181" formatCode="#,##0\ &quot;грн.&quot;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name val="SchoolBook"/>
      <family val="0"/>
    </font>
    <font>
      <sz val="14"/>
      <color indexed="9"/>
      <name val="Times New Roman"/>
      <family val="2"/>
    </font>
    <font>
      <b/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8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7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98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9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9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9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9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9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98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9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98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98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98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9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100" fillId="49" borderId="0" applyNumberFormat="0" applyBorder="0" applyAlignment="0" applyProtection="0"/>
    <xf numFmtId="0" fontId="39" fillId="3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99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00" fillId="50" borderId="0" applyNumberFormat="0" applyBorder="0" applyAlignment="0" applyProtection="0"/>
    <xf numFmtId="0" fontId="39" fillId="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99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100" fillId="51" borderId="0" applyNumberFormat="0" applyBorder="0" applyAlignment="0" applyProtection="0"/>
    <xf numFmtId="0" fontId="39" fillId="28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99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100" fillId="52" borderId="0" applyNumberFormat="0" applyBorder="0" applyAlignment="0" applyProtection="0"/>
    <xf numFmtId="0" fontId="39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99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39" fillId="46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99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100" fillId="55" borderId="0" applyNumberFormat="0" applyBorder="0" applyAlignment="0" applyProtection="0"/>
    <xf numFmtId="0" fontId="39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62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4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28" borderId="1" applyNumberFormat="0" applyAlignment="0" applyProtection="0"/>
    <xf numFmtId="0" fontId="54" fillId="1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3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8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4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5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8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78" fillId="0" borderId="0">
      <alignment/>
      <protection/>
    </xf>
    <xf numFmtId="0" fontId="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28" fillId="11" borderId="16" applyNumberFormat="0" applyFont="0" applyAlignment="0" applyProtection="0"/>
    <xf numFmtId="0" fontId="1" fillId="11" borderId="16" applyNumberFormat="0" applyFont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46" fillId="0" borderId="18" applyNumberFormat="0" applyFill="0" applyAlignment="0" applyProtection="0"/>
    <xf numFmtId="175" fontId="19" fillId="0" borderId="0" applyFont="0" applyFill="0" applyBorder="0" applyProtection="0">
      <alignment/>
    </xf>
    <xf numFmtId="175" fontId="65" fillId="0" borderId="0" applyFill="0" applyBorder="0" applyProtection="0">
      <alignment/>
    </xf>
    <xf numFmtId="175" fontId="65" fillId="0" borderId="0" applyFill="0" applyBorder="0" applyProtection="0">
      <alignment/>
    </xf>
    <xf numFmtId="0" fontId="6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3" fontId="65" fillId="0" borderId="0" applyFill="0" applyBorder="0" applyProtection="0">
      <alignment horizontal="right"/>
    </xf>
    <xf numFmtId="3" fontId="65" fillId="0" borderId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49" fontId="65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99" fillId="69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99" fillId="7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99" fillId="7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99" fillId="7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9" fillId="7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9" fillId="7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14" borderId="1" applyNumberFormat="0" applyAlignment="0" applyProtection="0"/>
    <xf numFmtId="0" fontId="101" fillId="76" borderId="19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102" fillId="77" borderId="20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103" fillId="77" borderId="19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25" borderId="0" applyNumberFormat="0" applyBorder="0" applyAlignment="0" applyProtection="0"/>
    <xf numFmtId="0" fontId="104" fillId="0" borderId="21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105" fillId="0" borderId="22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6" fillId="0" borderId="2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14" applyNumberFormat="0" applyFill="0" applyAlignment="0" applyProtection="0"/>
    <xf numFmtId="0" fontId="107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09" fillId="78" borderId="25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7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2" fillId="28" borderId="1" applyNumberFormat="0" applyAlignment="0" applyProtection="0"/>
    <xf numFmtId="0" fontId="42" fillId="36" borderId="1" applyNumberFormat="0" applyAlignment="0" applyProtection="0"/>
    <xf numFmtId="0" fontId="42" fillId="36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4" fillId="0" borderId="0">
      <alignment/>
      <protection/>
    </xf>
    <xf numFmtId="0" fontId="9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6" fillId="0" borderId="18" applyNumberFormat="0" applyFill="0" applyAlignment="0" applyProtection="0"/>
    <xf numFmtId="0" fontId="46" fillId="0" borderId="26" applyNumberFormat="0" applyFill="0" applyAlignment="0" applyProtection="0"/>
    <xf numFmtId="0" fontId="115" fillId="8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81" borderId="27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118" fillId="0" borderId="28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3" fontId="13" fillId="0" borderId="3">
      <alignment horizontal="center"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2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23" fillId="82" borderId="0" applyNumberFormat="0" applyBorder="0" applyAlignment="0" applyProtection="0"/>
    <xf numFmtId="0" fontId="123" fillId="8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1" fontId="3" fillId="0" borderId="0" xfId="1693" applyNumberFormat="1" applyFont="1" applyFill="1" applyAlignment="1" applyProtection="1">
      <alignment/>
      <protection locked="0"/>
    </xf>
    <xf numFmtId="1" fontId="12" fillId="0" borderId="0" xfId="1693" applyNumberFormat="1" applyFont="1" applyFill="1" applyAlignment="1" applyProtection="1">
      <alignment horizontal="center"/>
      <protection locked="0"/>
    </xf>
    <xf numFmtId="1" fontId="2" fillId="0" borderId="0" xfId="1693" applyNumberFormat="1" applyFont="1" applyFill="1" applyProtection="1">
      <alignment/>
      <protection locked="0"/>
    </xf>
    <xf numFmtId="1" fontId="2" fillId="0" borderId="0" xfId="1693" applyNumberFormat="1" applyFont="1" applyFill="1" applyAlignment="1" applyProtection="1">
      <alignment/>
      <protection locked="0"/>
    </xf>
    <xf numFmtId="1" fontId="7" fillId="0" borderId="0" xfId="1693" applyNumberFormat="1" applyFont="1" applyFill="1" applyAlignment="1" applyProtection="1">
      <alignment horizontal="right"/>
      <protection locked="0"/>
    </xf>
    <xf numFmtId="1" fontId="3" fillId="0" borderId="29" xfId="1693" applyNumberFormat="1" applyFont="1" applyFill="1" applyBorder="1" applyAlignment="1" applyProtection="1">
      <alignment/>
      <protection locked="0"/>
    </xf>
    <xf numFmtId="1" fontId="12" fillId="0" borderId="0" xfId="1693" applyNumberFormat="1" applyFont="1" applyFill="1" applyBorder="1" applyAlignment="1" applyProtection="1">
      <alignment horizontal="center"/>
      <protection locked="0"/>
    </xf>
    <xf numFmtId="1" fontId="2" fillId="0" borderId="0" xfId="1693" applyNumberFormat="1" applyFont="1" applyFill="1" applyBorder="1" applyProtection="1">
      <alignment/>
      <protection locked="0"/>
    </xf>
    <xf numFmtId="1" fontId="16" fillId="0" borderId="3" xfId="1693" applyNumberFormat="1" applyFont="1" applyFill="1" applyBorder="1" applyAlignment="1" applyProtection="1">
      <alignment horizontal="center" vertical="center" wrapText="1"/>
      <protection/>
    </xf>
    <xf numFmtId="1" fontId="12" fillId="0" borderId="3" xfId="1693" applyNumberFormat="1" applyFont="1" applyFill="1" applyBorder="1" applyAlignment="1" applyProtection="1">
      <alignment horizontal="center" vertical="center" wrapText="1"/>
      <protection/>
    </xf>
    <xf numFmtId="1" fontId="15" fillId="0" borderId="3" xfId="1693" applyNumberFormat="1" applyFont="1" applyFill="1" applyBorder="1" applyAlignment="1" applyProtection="1">
      <alignment horizontal="center" vertical="center" wrapText="1"/>
      <protection/>
    </xf>
    <xf numFmtId="1" fontId="16" fillId="0" borderId="0" xfId="1693" applyNumberFormat="1" applyFont="1" applyFill="1" applyProtection="1">
      <alignment/>
      <protection locked="0"/>
    </xf>
    <xf numFmtId="1" fontId="2" fillId="0" borderId="3" xfId="1693" applyNumberFormat="1" applyFont="1" applyFill="1" applyBorder="1" applyAlignment="1" applyProtection="1">
      <alignment horizontal="center"/>
      <protection/>
    </xf>
    <xf numFmtId="1" fontId="13" fillId="0" borderId="0" xfId="1693" applyNumberFormat="1" applyFont="1" applyFill="1" applyAlignment="1" applyProtection="1">
      <alignment vertical="center"/>
      <protection locked="0"/>
    </xf>
    <xf numFmtId="1" fontId="13" fillId="0" borderId="0" xfId="1693" applyNumberFormat="1" applyFont="1" applyFill="1" applyBorder="1" applyAlignment="1" applyProtection="1">
      <alignment horizontal="center" vertical="center"/>
      <protection locked="0"/>
    </xf>
    <xf numFmtId="1" fontId="20" fillId="0" borderId="0" xfId="1693" applyNumberFormat="1" applyFont="1" applyFill="1" applyBorder="1" applyProtection="1">
      <alignment/>
      <protection locked="0"/>
    </xf>
    <xf numFmtId="173" fontId="20" fillId="0" borderId="0" xfId="1693" applyNumberFormat="1" applyFont="1" applyFill="1" applyBorder="1" applyProtection="1">
      <alignment/>
      <protection locked="0"/>
    </xf>
    <xf numFmtId="1" fontId="21" fillId="0" borderId="0" xfId="1693" applyNumberFormat="1" applyFont="1" applyFill="1" applyBorder="1" applyProtection="1">
      <alignment/>
      <protection locked="0"/>
    </xf>
    <xf numFmtId="3" fontId="21" fillId="0" borderId="0" xfId="1693" applyNumberFormat="1" applyFont="1" applyFill="1" applyBorder="1" applyProtection="1">
      <alignment/>
      <protection locked="0"/>
    </xf>
    <xf numFmtId="3" fontId="20" fillId="0" borderId="0" xfId="1693" applyNumberFormat="1" applyFont="1" applyFill="1" applyBorder="1" applyProtection="1">
      <alignment/>
      <protection locked="0"/>
    </xf>
    <xf numFmtId="0" fontId="6" fillId="0" borderId="3" xfId="1687" applyFont="1" applyFill="1" applyBorder="1" applyAlignment="1">
      <alignment horizontal="center" vertical="center"/>
      <protection/>
    </xf>
    <xf numFmtId="0" fontId="24" fillId="0" borderId="0" xfId="1700" applyFont="1" applyFill="1">
      <alignment/>
      <protection/>
    </xf>
    <xf numFmtId="0" fontId="26" fillId="0" borderId="0" xfId="1700" applyFont="1" applyFill="1" applyBorder="1" applyAlignment="1">
      <alignment horizontal="center"/>
      <protection/>
    </xf>
    <xf numFmtId="0" fontId="26" fillId="0" borderId="0" xfId="1700" applyFont="1" applyFill="1">
      <alignment/>
      <protection/>
    </xf>
    <xf numFmtId="0" fontId="28" fillId="0" borderId="0" xfId="1700" applyFont="1" applyFill="1" applyAlignment="1">
      <alignment vertical="center"/>
      <protection/>
    </xf>
    <xf numFmtId="1" fontId="29" fillId="0" borderId="0" xfId="1700" applyNumberFormat="1" applyFont="1" applyFill="1">
      <alignment/>
      <protection/>
    </xf>
    <xf numFmtId="0" fontId="29" fillId="0" borderId="0" xfId="1700" applyFont="1" applyFill="1">
      <alignment/>
      <protection/>
    </xf>
    <xf numFmtId="0" fontId="28" fillId="0" borderId="0" xfId="1700" applyFont="1" applyFill="1" applyAlignment="1">
      <alignment vertical="center" wrapText="1"/>
      <protection/>
    </xf>
    <xf numFmtId="0" fontId="29" fillId="0" borderId="0" xfId="1700" applyFont="1" applyFill="1" applyAlignment="1">
      <alignment vertical="center"/>
      <protection/>
    </xf>
    <xf numFmtId="0" fontId="29" fillId="0" borderId="0" xfId="1700" applyFont="1" applyFill="1" applyAlignment="1">
      <alignment horizontal="center"/>
      <protection/>
    </xf>
    <xf numFmtId="0" fontId="29" fillId="0" borderId="0" xfId="1700" applyFont="1" applyFill="1" applyAlignment="1">
      <alignment wrapText="1"/>
      <protection/>
    </xf>
    <xf numFmtId="3" fontId="27" fillId="0" borderId="3" xfId="1700" applyNumberFormat="1" applyFont="1" applyFill="1" applyBorder="1" applyAlignment="1">
      <alignment horizontal="center" vertical="center"/>
      <protection/>
    </xf>
    <xf numFmtId="0" fontId="26" fillId="0" borderId="0" xfId="1700" applyFont="1" applyFill="1" applyAlignment="1">
      <alignment vertical="center"/>
      <protection/>
    </xf>
    <xf numFmtId="3" fontId="33" fillId="0" borderId="0" xfId="1700" applyNumberFormat="1" applyFont="1" applyFill="1" applyAlignment="1">
      <alignment horizontal="center" vertical="center"/>
      <protection/>
    </xf>
    <xf numFmtId="3" fontId="32" fillId="0" borderId="3" xfId="1700" applyNumberFormat="1" applyFont="1" applyFill="1" applyBorder="1" applyAlignment="1">
      <alignment horizontal="center" vertical="center" wrapText="1"/>
      <protection/>
    </xf>
    <xf numFmtId="3" fontId="32" fillId="0" borderId="3" xfId="1700" applyNumberFormat="1" applyFont="1" applyFill="1" applyBorder="1" applyAlignment="1">
      <alignment horizontal="center" vertical="center"/>
      <protection/>
    </xf>
    <xf numFmtId="3" fontId="29" fillId="0" borderId="0" xfId="1700" applyNumberFormat="1" applyFont="1" applyFill="1">
      <alignment/>
      <protection/>
    </xf>
    <xf numFmtId="173" fontId="29" fillId="0" borderId="0" xfId="1700" applyNumberFormat="1" applyFont="1" applyFill="1">
      <alignment/>
      <protection/>
    </xf>
    <xf numFmtId="0" fontId="2" fillId="0" borderId="0" xfId="1697" applyFont="1" applyAlignment="1">
      <alignment vertical="top"/>
      <protection/>
    </xf>
    <xf numFmtId="0" fontId="36" fillId="0" borderId="0" xfId="1681" applyFont="1" applyAlignment="1">
      <alignment vertical="top"/>
      <protection/>
    </xf>
    <xf numFmtId="0" fontId="2" fillId="0" borderId="0" xfId="1697" applyFont="1" applyFill="1" applyAlignment="1">
      <alignment vertical="top"/>
      <protection/>
    </xf>
    <xf numFmtId="0" fontId="34" fillId="0" borderId="0" xfId="1697" applyFont="1" applyFill="1" applyAlignment="1">
      <alignment horizontal="center" vertical="top" wrapText="1"/>
      <protection/>
    </xf>
    <xf numFmtId="0" fontId="36" fillId="0" borderId="0" xfId="1697" applyFont="1" applyFill="1" applyAlignment="1">
      <alignment horizontal="right" vertical="center"/>
      <protection/>
    </xf>
    <xf numFmtId="0" fontId="35" fillId="0" borderId="0" xfId="1697" applyFont="1" applyFill="1" applyAlignment="1">
      <alignment horizontal="center" vertical="top" wrapText="1"/>
      <protection/>
    </xf>
    <xf numFmtId="0" fontId="2" fillId="0" borderId="0" xfId="1697" applyFont="1" applyAlignment="1">
      <alignment vertical="center"/>
      <protection/>
    </xf>
    <xf numFmtId="3" fontId="2" fillId="0" borderId="0" xfId="1697" applyNumberFormat="1" applyFont="1" applyAlignment="1">
      <alignment vertical="center"/>
      <protection/>
    </xf>
    <xf numFmtId="0" fontId="22" fillId="0" borderId="0" xfId="1697" applyFont="1" applyAlignment="1">
      <alignment horizontal="center" vertical="center"/>
      <protection/>
    </xf>
    <xf numFmtId="173" fontId="22" fillId="0" borderId="0" xfId="1697" applyNumberFormat="1" applyFont="1" applyAlignment="1">
      <alignment horizontal="center" vertical="center"/>
      <protection/>
    </xf>
    <xf numFmtId="172" fontId="2" fillId="0" borderId="0" xfId="1697" applyNumberFormat="1" applyFont="1" applyAlignment="1">
      <alignment vertical="center"/>
      <protection/>
    </xf>
    <xf numFmtId="173" fontId="22" fillId="83" borderId="0" xfId="1697" applyNumberFormat="1" applyFont="1" applyFill="1" applyAlignment="1">
      <alignment horizontal="center" vertical="center"/>
      <protection/>
    </xf>
    <xf numFmtId="0" fontId="2" fillId="0" borderId="0" xfId="1697" applyFont="1">
      <alignment/>
      <protection/>
    </xf>
    <xf numFmtId="0" fontId="31" fillId="0" borderId="0" xfId="1700" applyFont="1" applyFill="1" applyAlignment="1">
      <alignment horizontal="center"/>
      <protection/>
    </xf>
    <xf numFmtId="0" fontId="24" fillId="0" borderId="0" xfId="1700" applyFont="1" applyFill="1" applyAlignment="1">
      <alignment vertical="center" wrapText="1"/>
      <protection/>
    </xf>
    <xf numFmtId="0" fontId="28" fillId="0" borderId="0" xfId="1700" applyFont="1" applyFill="1" applyAlignment="1">
      <alignment horizontal="center" vertical="top" wrapText="1"/>
      <protection/>
    </xf>
    <xf numFmtId="0" fontId="23" fillId="0" borderId="3" xfId="1700" applyFont="1" applyFill="1" applyBorder="1" applyAlignment="1">
      <alignment horizontal="center" vertical="center" wrapText="1"/>
      <protection/>
    </xf>
    <xf numFmtId="0" fontId="23" fillId="0" borderId="30" xfId="1700" applyFont="1" applyFill="1" applyBorder="1" applyAlignment="1">
      <alignment horizontal="center" vertical="center" wrapText="1"/>
      <protection/>
    </xf>
    <xf numFmtId="0" fontId="27" fillId="0" borderId="31" xfId="1700" applyFont="1" applyFill="1" applyBorder="1" applyAlignment="1">
      <alignment horizontal="center" vertical="center" wrapText="1"/>
      <protection/>
    </xf>
    <xf numFmtId="172" fontId="27" fillId="0" borderId="30" xfId="1700" applyNumberFormat="1" applyFont="1" applyFill="1" applyBorder="1" applyAlignment="1">
      <alignment horizontal="center" vertical="center"/>
      <protection/>
    </xf>
    <xf numFmtId="0" fontId="22" fillId="0" borderId="31" xfId="1694" applyFont="1" applyBorder="1" applyAlignment="1">
      <alignment vertical="center" wrapText="1"/>
      <protection/>
    </xf>
    <xf numFmtId="172" fontId="32" fillId="0" borderId="30" xfId="1700" applyNumberFormat="1" applyFont="1" applyFill="1" applyBorder="1" applyAlignment="1">
      <alignment horizontal="center" vertical="center"/>
      <protection/>
    </xf>
    <xf numFmtId="0" fontId="22" fillId="0" borderId="32" xfId="1694" applyFont="1" applyBorder="1" applyAlignment="1">
      <alignment vertical="center" wrapText="1"/>
      <protection/>
    </xf>
    <xf numFmtId="3" fontId="32" fillId="0" borderId="33" xfId="1700" applyNumberFormat="1" applyFont="1" applyFill="1" applyBorder="1" applyAlignment="1">
      <alignment horizontal="center" vertical="center" wrapText="1"/>
      <protection/>
    </xf>
    <xf numFmtId="3" fontId="32" fillId="0" borderId="33" xfId="1700" applyNumberFormat="1" applyFont="1" applyFill="1" applyBorder="1" applyAlignment="1">
      <alignment horizontal="center" vertical="center"/>
      <protection/>
    </xf>
    <xf numFmtId="172" fontId="32" fillId="0" borderId="34" xfId="1700" applyNumberFormat="1" applyFont="1" applyFill="1" applyBorder="1" applyAlignment="1">
      <alignment horizontal="center" vertical="center"/>
      <protection/>
    </xf>
    <xf numFmtId="3" fontId="18" fillId="0" borderId="0" xfId="1693" applyNumberFormat="1" applyFont="1" applyFill="1" applyBorder="1" applyAlignment="1" applyProtection="1">
      <alignment horizontal="center" vertical="center"/>
      <protection locked="0"/>
    </xf>
    <xf numFmtId="3" fontId="18" fillId="0" borderId="0" xfId="1661" applyNumberFormat="1" applyFont="1" applyFill="1" applyBorder="1" applyAlignment="1">
      <alignment horizontal="center" vertical="center"/>
      <protection/>
    </xf>
    <xf numFmtId="172" fontId="17" fillId="0" borderId="0" xfId="1693" applyNumberFormat="1" applyFont="1" applyFill="1" applyBorder="1" applyAlignment="1" applyProtection="1">
      <alignment horizontal="center" vertical="center"/>
      <protection locked="0"/>
    </xf>
    <xf numFmtId="3" fontId="17" fillId="0" borderId="0" xfId="1693" applyNumberFormat="1" applyFont="1" applyFill="1" applyBorder="1" applyAlignment="1" applyProtection="1">
      <alignment horizontal="center" vertical="center"/>
      <protection locked="0"/>
    </xf>
    <xf numFmtId="1" fontId="18" fillId="0" borderId="0" xfId="1693" applyNumberFormat="1" applyFont="1" applyFill="1" applyBorder="1" applyAlignment="1" applyProtection="1">
      <alignment horizontal="center" vertical="center"/>
      <protection locked="0"/>
    </xf>
    <xf numFmtId="173" fontId="17" fillId="0" borderId="0" xfId="1693" applyNumberFormat="1" applyFont="1" applyFill="1" applyBorder="1" applyAlignment="1" applyProtection="1">
      <alignment horizontal="center" vertical="center"/>
      <protection locked="0"/>
    </xf>
    <xf numFmtId="1" fontId="17" fillId="0" borderId="0" xfId="1693" applyNumberFormat="1" applyFont="1" applyFill="1" applyBorder="1" applyAlignment="1" applyProtection="1">
      <alignment horizontal="center" vertical="center"/>
      <protection locked="0"/>
    </xf>
    <xf numFmtId="3" fontId="18" fillId="0" borderId="0" xfId="1693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693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693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1695" applyNumberFormat="1" applyFont="1" applyFill="1" applyBorder="1" applyAlignment="1">
      <alignment horizontal="center" vertical="center" wrapText="1"/>
      <protection/>
    </xf>
    <xf numFmtId="1" fontId="18" fillId="0" borderId="0" xfId="1661" applyNumberFormat="1" applyFont="1" applyFill="1" applyBorder="1" applyAlignment="1">
      <alignment horizontal="center" vertical="center"/>
      <protection/>
    </xf>
    <xf numFmtId="1" fontId="13" fillId="0" borderId="0" xfId="1693" applyNumberFormat="1" applyFont="1" applyFill="1" applyBorder="1" applyAlignment="1" applyProtection="1">
      <alignment vertical="center"/>
      <protection locked="0"/>
    </xf>
    <xf numFmtId="1" fontId="13" fillId="0" borderId="0" xfId="1693" applyNumberFormat="1" applyFont="1" applyFill="1" applyBorder="1" applyAlignment="1" applyProtection="1">
      <alignment horizontal="left"/>
      <protection locked="0"/>
    </xf>
    <xf numFmtId="0" fontId="22" fillId="0" borderId="0" xfId="1693" applyNumberFormat="1" applyFont="1" applyFill="1" applyBorder="1" applyAlignment="1" applyProtection="1">
      <alignment horizontal="left" vertical="center"/>
      <protection locked="0"/>
    </xf>
    <xf numFmtId="3" fontId="22" fillId="0" borderId="0" xfId="1681" applyNumberFormat="1" applyFont="1" applyBorder="1" applyAlignment="1">
      <alignment horizontal="center" vertical="center"/>
      <protection/>
    </xf>
    <xf numFmtId="172" fontId="22" fillId="0" borderId="0" xfId="1681" applyNumberFormat="1" applyFont="1" applyBorder="1" applyAlignment="1">
      <alignment horizontal="center" vertical="center"/>
      <protection/>
    </xf>
    <xf numFmtId="49" fontId="2" fillId="0" borderId="0" xfId="1697" applyNumberFormat="1" applyFont="1" applyAlignment="1">
      <alignment vertical="center"/>
      <protection/>
    </xf>
    <xf numFmtId="49" fontId="0" fillId="0" borderId="0" xfId="1697" applyNumberFormat="1" applyFont="1" applyAlignment="1">
      <alignment vertical="center"/>
      <protection/>
    </xf>
    <xf numFmtId="0" fontId="35" fillId="0" borderId="33" xfId="1697" applyFont="1" applyBorder="1" applyAlignment="1">
      <alignment horizontal="center" vertical="center" wrapText="1"/>
      <protection/>
    </xf>
    <xf numFmtId="0" fontId="5" fillId="0" borderId="34" xfId="1697" applyFont="1" applyFill="1" applyBorder="1" applyAlignment="1">
      <alignment horizontal="center" vertical="center" wrapText="1"/>
      <protection/>
    </xf>
    <xf numFmtId="3" fontId="5" fillId="0" borderId="3" xfId="1681" applyNumberFormat="1" applyFont="1" applyBorder="1" applyAlignment="1">
      <alignment horizontal="center"/>
      <protection/>
    </xf>
    <xf numFmtId="172" fontId="5" fillId="0" borderId="3" xfId="1681" applyNumberFormat="1" applyFont="1" applyBorder="1" applyAlignment="1">
      <alignment horizontal="center"/>
      <protection/>
    </xf>
    <xf numFmtId="3" fontId="5" fillId="0" borderId="30" xfId="1681" applyNumberFormat="1" applyFont="1" applyBorder="1" applyAlignment="1">
      <alignment horizontal="center"/>
      <protection/>
    </xf>
    <xf numFmtId="3" fontId="22" fillId="0" borderId="3" xfId="1681" applyNumberFormat="1" applyFont="1" applyBorder="1" applyAlignment="1">
      <alignment horizontal="center"/>
      <protection/>
    </xf>
    <xf numFmtId="172" fontId="22" fillId="0" borderId="3" xfId="1681" applyNumberFormat="1" applyFont="1" applyBorder="1" applyAlignment="1">
      <alignment horizontal="center"/>
      <protection/>
    </xf>
    <xf numFmtId="3" fontId="22" fillId="0" borderId="30" xfId="1681" applyNumberFormat="1" applyFont="1" applyBorder="1" applyAlignment="1">
      <alignment horizontal="center"/>
      <protection/>
    </xf>
    <xf numFmtId="3" fontId="22" fillId="0" borderId="3" xfId="1681" applyNumberFormat="1" applyFont="1" applyFill="1" applyBorder="1" applyAlignment="1">
      <alignment horizontal="center"/>
      <protection/>
    </xf>
    <xf numFmtId="172" fontId="22" fillId="0" borderId="3" xfId="1681" applyNumberFormat="1" applyFont="1" applyFill="1" applyBorder="1" applyAlignment="1">
      <alignment horizontal="center"/>
      <protection/>
    </xf>
    <xf numFmtId="3" fontId="22" fillId="0" borderId="33" xfId="1681" applyNumberFormat="1" applyFont="1" applyBorder="1" applyAlignment="1">
      <alignment horizontal="center"/>
      <protection/>
    </xf>
    <xf numFmtId="172" fontId="22" fillId="0" borderId="33" xfId="1681" applyNumberFormat="1" applyFont="1" applyBorder="1" applyAlignment="1">
      <alignment horizontal="center"/>
      <protection/>
    </xf>
    <xf numFmtId="3" fontId="22" fillId="0" borderId="34" xfId="1681" applyNumberFormat="1" applyFont="1" applyBorder="1" applyAlignment="1">
      <alignment horizontal="center"/>
      <protection/>
    </xf>
    <xf numFmtId="0" fontId="6" fillId="0" borderId="0" xfId="1697" applyFont="1" applyAlignment="1">
      <alignment horizontal="center" vertical="center"/>
      <protection/>
    </xf>
    <xf numFmtId="0" fontId="6" fillId="0" borderId="35" xfId="1697" applyFont="1" applyBorder="1" applyAlignment="1">
      <alignment horizontal="center" vertical="center" wrapText="1"/>
      <protection/>
    </xf>
    <xf numFmtId="0" fontId="6" fillId="0" borderId="35" xfId="1697" applyNumberFormat="1" applyFont="1" applyBorder="1" applyAlignment="1">
      <alignment horizontal="center" vertical="center" wrapText="1"/>
      <protection/>
    </xf>
    <xf numFmtId="0" fontId="6" fillId="0" borderId="36" xfId="1697" applyNumberFormat="1" applyFont="1" applyBorder="1" applyAlignment="1">
      <alignment horizontal="center" vertical="center" wrapText="1"/>
      <protection/>
    </xf>
    <xf numFmtId="0" fontId="69" fillId="0" borderId="0" xfId="1698" applyFont="1" applyFill="1" applyBorder="1" applyAlignment="1">
      <alignment horizontal="left"/>
      <protection/>
    </xf>
    <xf numFmtId="0" fontId="29" fillId="0" borderId="0" xfId="1681" applyFont="1" applyFill="1" applyAlignment="1">
      <alignment/>
      <protection/>
    </xf>
    <xf numFmtId="0" fontId="28" fillId="0" borderId="3" xfId="1681" applyFont="1" applyFill="1" applyBorder="1" applyAlignment="1">
      <alignment horizontal="center" vertical="center" wrapText="1"/>
      <protection/>
    </xf>
    <xf numFmtId="49" fontId="24" fillId="0" borderId="3" xfId="1681" applyNumberFormat="1" applyFont="1" applyFill="1" applyBorder="1" applyAlignment="1">
      <alignment horizontal="center" vertical="center" wrapText="1"/>
      <protection/>
    </xf>
    <xf numFmtId="0" fontId="14" fillId="0" borderId="0" xfId="1681" applyFont="1" applyFill="1" applyAlignment="1">
      <alignment vertical="center" wrapText="1"/>
      <protection/>
    </xf>
    <xf numFmtId="0" fontId="29" fillId="0" borderId="0" xfId="1681" applyFont="1" applyFill="1" applyAlignment="1">
      <alignment horizontal="center"/>
      <protection/>
    </xf>
    <xf numFmtId="0" fontId="13" fillId="0" borderId="0" xfId="1681" applyFont="1" applyFill="1" applyAlignment="1">
      <alignment horizontal="left" vertical="center" wrapText="1"/>
      <protection/>
    </xf>
    <xf numFmtId="1" fontId="14" fillId="0" borderId="37" xfId="1693" applyNumberFormat="1" applyFont="1" applyFill="1" applyBorder="1" applyAlignment="1" applyProtection="1">
      <alignment horizontal="center" vertical="center" wrapText="1"/>
      <protection/>
    </xf>
    <xf numFmtId="1" fontId="14" fillId="0" borderId="29" xfId="1693" applyNumberFormat="1" applyFont="1" applyFill="1" applyBorder="1" applyAlignment="1" applyProtection="1">
      <alignment horizontal="center" vertical="center" wrapText="1"/>
      <protection/>
    </xf>
    <xf numFmtId="1" fontId="14" fillId="0" borderId="38" xfId="1693" applyNumberFormat="1" applyFont="1" applyFill="1" applyBorder="1" applyAlignment="1" applyProtection="1">
      <alignment horizontal="center" vertical="center" wrapText="1"/>
      <protection/>
    </xf>
    <xf numFmtId="0" fontId="6" fillId="0" borderId="38" xfId="1697" applyFont="1" applyBorder="1" applyAlignment="1">
      <alignment horizontal="center" vertical="center" wrapText="1"/>
      <protection/>
    </xf>
    <xf numFmtId="3" fontId="5" fillId="0" borderId="39" xfId="1681" applyNumberFormat="1" applyFont="1" applyBorder="1" applyAlignment="1">
      <alignment horizontal="center"/>
      <protection/>
    </xf>
    <xf numFmtId="3" fontId="22" fillId="0" borderId="39" xfId="1681" applyNumberFormat="1" applyFont="1" applyBorder="1" applyAlignment="1">
      <alignment horizontal="center"/>
      <protection/>
    </xf>
    <xf numFmtId="3" fontId="22" fillId="0" borderId="39" xfId="1681" applyNumberFormat="1" applyFont="1" applyFill="1" applyBorder="1" applyAlignment="1">
      <alignment horizontal="center"/>
      <protection/>
    </xf>
    <xf numFmtId="3" fontId="22" fillId="0" borderId="40" xfId="1681" applyNumberFormat="1" applyFont="1" applyBorder="1" applyAlignment="1">
      <alignment horizontal="center"/>
      <protection/>
    </xf>
    <xf numFmtId="0" fontId="6" fillId="0" borderId="41" xfId="1697" applyFont="1" applyFill="1" applyBorder="1" applyAlignment="1">
      <alignment horizontal="center" vertical="center" wrapText="1"/>
      <protection/>
    </xf>
    <xf numFmtId="0" fontId="27" fillId="0" borderId="41" xfId="1700" applyFont="1" applyFill="1" applyBorder="1" applyAlignment="1">
      <alignment horizontal="center" vertical="center" wrapText="1"/>
      <protection/>
    </xf>
    <xf numFmtId="3" fontId="27" fillId="84" borderId="38" xfId="1700" applyNumberFormat="1" applyFont="1" applyFill="1" applyBorder="1" applyAlignment="1">
      <alignment horizontal="center" vertical="center"/>
      <protection/>
    </xf>
    <xf numFmtId="3" fontId="124" fillId="84" borderId="35" xfId="1700" applyNumberFormat="1" applyFont="1" applyFill="1" applyBorder="1" applyAlignment="1">
      <alignment horizontal="center" vertical="center"/>
      <protection/>
    </xf>
    <xf numFmtId="3" fontId="124" fillId="84" borderId="37" xfId="1700" applyNumberFormat="1" applyFont="1" applyFill="1" applyBorder="1" applyAlignment="1">
      <alignment horizontal="center" vertical="center"/>
      <protection/>
    </xf>
    <xf numFmtId="172" fontId="27" fillId="0" borderId="36" xfId="1700" applyNumberFormat="1" applyFont="1" applyFill="1" applyBorder="1" applyAlignment="1">
      <alignment horizontal="center" vertical="center" wrapText="1"/>
      <protection/>
    </xf>
    <xf numFmtId="0" fontId="27" fillId="0" borderId="33" xfId="1700" applyFont="1" applyFill="1" applyBorder="1" applyAlignment="1">
      <alignment horizontal="center" vertical="center" wrapText="1"/>
      <protection/>
    </xf>
    <xf numFmtId="14" fontId="27" fillId="0" borderId="34" xfId="1599" applyNumberFormat="1" applyFont="1" applyBorder="1" applyAlignment="1">
      <alignment horizontal="center" vertical="center" wrapText="1"/>
      <protection/>
    </xf>
    <xf numFmtId="0" fontId="32" fillId="0" borderId="42" xfId="1700" applyFont="1" applyFill="1" applyBorder="1" applyAlignment="1">
      <alignment horizontal="left" wrapText="1"/>
      <protection/>
    </xf>
    <xf numFmtId="3" fontId="38" fillId="0" borderId="39" xfId="1599" applyNumberFormat="1" applyFont="1" applyBorder="1" applyAlignment="1">
      <alignment horizontal="center" wrapText="1"/>
      <protection/>
    </xf>
    <xf numFmtId="3" fontId="38" fillId="0" borderId="3" xfId="1599" applyNumberFormat="1" applyFont="1" applyBorder="1" applyAlignment="1">
      <alignment horizontal="center" wrapText="1"/>
      <protection/>
    </xf>
    <xf numFmtId="3" fontId="125" fillId="84" borderId="43" xfId="1700" applyNumberFormat="1" applyFont="1" applyFill="1" applyBorder="1" applyAlignment="1">
      <alignment horizontal="center"/>
      <protection/>
    </xf>
    <xf numFmtId="172" fontId="32" fillId="0" borderId="30" xfId="1700" applyNumberFormat="1" applyFont="1" applyFill="1" applyBorder="1" applyAlignment="1">
      <alignment horizontal="center" wrapText="1"/>
      <protection/>
    </xf>
    <xf numFmtId="3" fontId="38" fillId="0" borderId="39" xfId="1599" applyNumberFormat="1" applyFont="1" applyFill="1" applyBorder="1" applyAlignment="1">
      <alignment horizontal="center" wrapText="1"/>
      <protection/>
    </xf>
    <xf numFmtId="0" fontId="32" fillId="0" borderId="44" xfId="1700" applyFont="1" applyFill="1" applyBorder="1" applyAlignment="1">
      <alignment horizontal="left" wrapText="1"/>
      <protection/>
    </xf>
    <xf numFmtId="3" fontId="38" fillId="0" borderId="40" xfId="1599" applyNumberFormat="1" applyFont="1" applyBorder="1" applyAlignment="1">
      <alignment horizontal="center" wrapText="1"/>
      <protection/>
    </xf>
    <xf numFmtId="3" fontId="38" fillId="0" borderId="33" xfId="1599" applyNumberFormat="1" applyFont="1" applyBorder="1" applyAlignment="1">
      <alignment horizontal="center" wrapText="1"/>
      <protection/>
    </xf>
    <xf numFmtId="3" fontId="125" fillId="84" borderId="45" xfId="1700" applyNumberFormat="1" applyFont="1" applyFill="1" applyBorder="1" applyAlignment="1">
      <alignment horizontal="center"/>
      <protection/>
    </xf>
    <xf numFmtId="0" fontId="2" fillId="0" borderId="0" xfId="1699">
      <alignment/>
      <protection/>
    </xf>
    <xf numFmtId="0" fontId="68" fillId="0" borderId="0" xfId="1698" applyFont="1" applyFill="1" applyBorder="1" applyAlignment="1">
      <alignment horizontal="left"/>
      <protection/>
    </xf>
    <xf numFmtId="0" fontId="75" fillId="0" borderId="0" xfId="1699" applyFont="1" applyAlignment="1">
      <alignment vertical="center"/>
      <protection/>
    </xf>
    <xf numFmtId="0" fontId="2" fillId="0" borderId="0" xfId="1699" applyAlignment="1">
      <alignment horizontal="center" vertical="center"/>
      <protection/>
    </xf>
    <xf numFmtId="0" fontId="2" fillId="0" borderId="0" xfId="1699" applyFill="1" applyAlignment="1">
      <alignment horizontal="center" vertical="center"/>
      <protection/>
    </xf>
    <xf numFmtId="0" fontId="2" fillId="0" borderId="0" xfId="1699" applyFill="1">
      <alignment/>
      <protection/>
    </xf>
    <xf numFmtId="0" fontId="4" fillId="0" borderId="3" xfId="1699" applyFont="1" applyBorder="1" applyAlignment="1">
      <alignment horizontal="center" vertical="center"/>
      <protection/>
    </xf>
    <xf numFmtId="0" fontId="4" fillId="0" borderId="43" xfId="1699" applyFont="1" applyBorder="1" applyAlignment="1">
      <alignment horizontal="center" vertical="center" wrapText="1"/>
      <protection/>
    </xf>
    <xf numFmtId="0" fontId="4" fillId="0" borderId="3" xfId="1699" applyFont="1" applyBorder="1" applyAlignment="1">
      <alignment horizontal="center" vertical="center" wrapText="1"/>
      <protection/>
    </xf>
    <xf numFmtId="0" fontId="4" fillId="0" borderId="3" xfId="1699" applyFont="1" applyFill="1" applyBorder="1" applyAlignment="1">
      <alignment horizontal="center" vertical="center" wrapText="1"/>
      <protection/>
    </xf>
    <xf numFmtId="0" fontId="10" fillId="0" borderId="3" xfId="1699" applyFont="1" applyFill="1" applyBorder="1" applyAlignment="1">
      <alignment horizontal="center" vertical="center" wrapText="1"/>
      <protection/>
    </xf>
    <xf numFmtId="0" fontId="14" fillId="0" borderId="0" xfId="1699" applyFont="1" applyAlignment="1">
      <alignment vertical="center"/>
      <protection/>
    </xf>
    <xf numFmtId="0" fontId="5" fillId="0" borderId="46" xfId="1699" applyFont="1" applyBorder="1" applyAlignment="1">
      <alignment horizontal="left" vertical="center" wrapText="1"/>
      <protection/>
    </xf>
    <xf numFmtId="172" fontId="5" fillId="0" borderId="47" xfId="1699" applyNumberFormat="1" applyFont="1" applyBorder="1" applyAlignment="1">
      <alignment horizontal="center" vertical="center" wrapText="1"/>
      <protection/>
    </xf>
    <xf numFmtId="172" fontId="5" fillId="0" borderId="47" xfId="1699" applyNumberFormat="1" applyFont="1" applyBorder="1" applyAlignment="1">
      <alignment horizontal="center" vertical="center"/>
      <protection/>
    </xf>
    <xf numFmtId="0" fontId="5" fillId="0" borderId="47" xfId="1699" applyFont="1" applyBorder="1" applyAlignment="1">
      <alignment horizontal="center" vertical="center"/>
      <protection/>
    </xf>
    <xf numFmtId="173" fontId="5" fillId="0" borderId="47" xfId="1699" applyNumberFormat="1" applyFont="1" applyFill="1" applyBorder="1" applyAlignment="1">
      <alignment horizontal="center" vertical="center"/>
      <protection/>
    </xf>
    <xf numFmtId="0" fontId="5" fillId="0" borderId="46" xfId="1650" applyFont="1" applyFill="1" applyBorder="1" applyAlignment="1">
      <alignment horizontal="center" vertical="center"/>
      <protection/>
    </xf>
    <xf numFmtId="0" fontId="12" fillId="0" borderId="0" xfId="1699" applyFont="1" applyAlignment="1">
      <alignment vertical="center"/>
      <protection/>
    </xf>
    <xf numFmtId="0" fontId="36" fillId="0" borderId="48" xfId="1699" applyFont="1" applyBorder="1" applyAlignment="1">
      <alignment vertical="center" wrapText="1"/>
      <protection/>
    </xf>
    <xf numFmtId="172" fontId="36" fillId="0" borderId="48" xfId="1699" applyNumberFormat="1" applyFont="1" applyBorder="1" applyAlignment="1">
      <alignment horizontal="center" vertical="center" wrapText="1"/>
      <protection/>
    </xf>
    <xf numFmtId="172" fontId="36" fillId="0" borderId="48" xfId="1699" applyNumberFormat="1" applyFont="1" applyBorder="1" applyAlignment="1">
      <alignment horizontal="center" vertical="center"/>
      <protection/>
    </xf>
    <xf numFmtId="0" fontId="36" fillId="0" borderId="48" xfId="1699" applyFont="1" applyBorder="1" applyAlignment="1">
      <alignment horizontal="center" vertical="center"/>
      <protection/>
    </xf>
    <xf numFmtId="173" fontId="36" fillId="0" borderId="48" xfId="1699" applyNumberFormat="1" applyFont="1" applyFill="1" applyBorder="1" applyAlignment="1">
      <alignment horizontal="center" vertical="center"/>
      <protection/>
    </xf>
    <xf numFmtId="0" fontId="36" fillId="0" borderId="48" xfId="1650" applyFont="1" applyFill="1" applyBorder="1" applyAlignment="1">
      <alignment horizontal="center" vertical="center"/>
      <protection/>
    </xf>
    <xf numFmtId="0" fontId="7" fillId="0" borderId="0" xfId="1699" applyFont="1" applyAlignment="1">
      <alignment vertical="center"/>
      <protection/>
    </xf>
    <xf numFmtId="0" fontId="5" fillId="0" borderId="49" xfId="1699" applyFont="1" applyBorder="1" applyAlignment="1">
      <alignment vertical="center" wrapText="1"/>
      <protection/>
    </xf>
    <xf numFmtId="172" fontId="5" fillId="0" borderId="49" xfId="1699" applyNumberFormat="1" applyFont="1" applyBorder="1" applyAlignment="1">
      <alignment horizontal="center" vertical="center" wrapText="1"/>
      <protection/>
    </xf>
    <xf numFmtId="172" fontId="5" fillId="0" borderId="49" xfId="1699" applyNumberFormat="1" applyFont="1" applyFill="1" applyBorder="1" applyAlignment="1">
      <alignment horizontal="center" vertical="center"/>
      <protection/>
    </xf>
    <xf numFmtId="172" fontId="5" fillId="0" borderId="50" xfId="1699" applyNumberFormat="1" applyFont="1" applyFill="1" applyBorder="1" applyAlignment="1">
      <alignment horizontal="center" vertical="center"/>
      <protection/>
    </xf>
    <xf numFmtId="172" fontId="5" fillId="0" borderId="49" xfId="1699" applyNumberFormat="1" applyFont="1" applyFill="1" applyBorder="1" applyAlignment="1">
      <alignment horizontal="center" vertical="center" wrapText="1"/>
      <protection/>
    </xf>
    <xf numFmtId="172" fontId="5" fillId="0" borderId="50" xfId="1699" applyNumberFormat="1" applyFont="1" applyBorder="1" applyAlignment="1">
      <alignment horizontal="center" vertical="center"/>
      <protection/>
    </xf>
    <xf numFmtId="0" fontId="5" fillId="0" borderId="49" xfId="1699" applyFont="1" applyBorder="1" applyAlignment="1">
      <alignment horizontal="center" vertical="center"/>
      <protection/>
    </xf>
    <xf numFmtId="0" fontId="5" fillId="0" borderId="51" xfId="1699" applyFont="1" applyBorder="1" applyAlignment="1">
      <alignment horizontal="center" vertical="center"/>
      <protection/>
    </xf>
    <xf numFmtId="173" fontId="5" fillId="0" borderId="51" xfId="1699" applyNumberFormat="1" applyFont="1" applyBorder="1" applyAlignment="1">
      <alignment horizontal="center" vertical="center"/>
      <protection/>
    </xf>
    <xf numFmtId="0" fontId="5" fillId="0" borderId="51" xfId="1699" applyFont="1" applyFill="1" applyBorder="1" applyAlignment="1">
      <alignment horizontal="center" vertical="center"/>
      <protection/>
    </xf>
    <xf numFmtId="0" fontId="5" fillId="0" borderId="52" xfId="1650" applyFont="1" applyFill="1" applyBorder="1" applyAlignment="1">
      <alignment horizontal="center" vertical="center"/>
      <protection/>
    </xf>
    <xf numFmtId="172" fontId="36" fillId="0" borderId="48" xfId="1699" applyNumberFormat="1" applyFont="1" applyFill="1" applyBorder="1" applyAlignment="1">
      <alignment horizontal="center" vertical="center"/>
      <protection/>
    </xf>
    <xf numFmtId="172" fontId="36" fillId="0" borderId="53" xfId="1699" applyNumberFormat="1" applyFont="1" applyFill="1" applyBorder="1" applyAlignment="1">
      <alignment horizontal="center" vertical="center"/>
      <protection/>
    </xf>
    <xf numFmtId="172" fontId="36" fillId="0" borderId="48" xfId="1699" applyNumberFormat="1" applyFont="1" applyFill="1" applyBorder="1" applyAlignment="1">
      <alignment horizontal="center" vertical="center" wrapText="1"/>
      <protection/>
    </xf>
    <xf numFmtId="172" fontId="36" fillId="0" borderId="53" xfId="1699" applyNumberFormat="1" applyFont="1" applyBorder="1" applyAlignment="1">
      <alignment horizontal="center" vertical="center"/>
      <protection/>
    </xf>
    <xf numFmtId="0" fontId="36" fillId="0" borderId="54" xfId="1699" applyFont="1" applyBorder="1" applyAlignment="1">
      <alignment horizontal="center" vertical="center"/>
      <protection/>
    </xf>
    <xf numFmtId="0" fontId="36" fillId="0" borderId="54" xfId="1699" applyFont="1" applyFill="1" applyBorder="1" applyAlignment="1">
      <alignment horizontal="center" vertical="center"/>
      <protection/>
    </xf>
    <xf numFmtId="0" fontId="22" fillId="0" borderId="48" xfId="1650" applyFont="1" applyFill="1" applyBorder="1" applyAlignment="1">
      <alignment horizontal="center" vertical="center"/>
      <protection/>
    </xf>
    <xf numFmtId="0" fontId="5" fillId="0" borderId="55" xfId="1699" applyFont="1" applyBorder="1" applyAlignment="1">
      <alignment vertical="center" wrapText="1"/>
      <protection/>
    </xf>
    <xf numFmtId="0" fontId="5" fillId="0" borderId="49" xfId="1699" applyFont="1" applyFill="1" applyBorder="1" applyAlignment="1">
      <alignment horizontal="center" vertical="center"/>
      <protection/>
    </xf>
    <xf numFmtId="173" fontId="5" fillId="0" borderId="52" xfId="1699" applyNumberFormat="1" applyFont="1" applyFill="1" applyBorder="1" applyAlignment="1">
      <alignment horizontal="center" vertical="center"/>
      <protection/>
    </xf>
    <xf numFmtId="0" fontId="36" fillId="0" borderId="49" xfId="1699" applyFont="1" applyBorder="1" applyAlignment="1">
      <alignment vertical="center" wrapText="1"/>
      <protection/>
    </xf>
    <xf numFmtId="0" fontId="5" fillId="0" borderId="56" xfId="1699" applyFont="1" applyBorder="1" applyAlignment="1">
      <alignment horizontal="left" vertical="center" wrapText="1"/>
      <protection/>
    </xf>
    <xf numFmtId="172" fontId="5" fillId="0" borderId="35" xfId="1699" applyNumberFormat="1" applyFont="1" applyBorder="1" applyAlignment="1">
      <alignment horizontal="center" vertical="center" wrapText="1"/>
      <protection/>
    </xf>
    <xf numFmtId="172" fontId="5" fillId="0" borderId="35" xfId="1699" applyNumberFormat="1" applyFont="1" applyFill="1" applyBorder="1" applyAlignment="1">
      <alignment horizontal="center" vertical="center"/>
      <protection/>
    </xf>
    <xf numFmtId="172" fontId="5" fillId="0" borderId="37" xfId="1699" applyNumberFormat="1" applyFont="1" applyFill="1" applyBorder="1" applyAlignment="1">
      <alignment horizontal="center" vertical="center"/>
      <protection/>
    </xf>
    <xf numFmtId="172" fontId="5" fillId="0" borderId="35" xfId="1699" applyNumberFormat="1" applyFont="1" applyFill="1" applyBorder="1" applyAlignment="1">
      <alignment horizontal="center" vertical="center" wrapText="1"/>
      <protection/>
    </xf>
    <xf numFmtId="172" fontId="5" fillId="0" borderId="37" xfId="1699" applyNumberFormat="1" applyFont="1" applyBorder="1" applyAlignment="1">
      <alignment horizontal="center" vertical="center"/>
      <protection/>
    </xf>
    <xf numFmtId="0" fontId="5" fillId="0" borderId="35" xfId="1699" applyFont="1" applyBorder="1" applyAlignment="1">
      <alignment horizontal="center" vertical="center"/>
      <protection/>
    </xf>
    <xf numFmtId="0" fontId="5" fillId="0" borderId="38" xfId="1699" applyFont="1" applyBorder="1" applyAlignment="1">
      <alignment horizontal="center" vertical="center"/>
      <protection/>
    </xf>
    <xf numFmtId="0" fontId="5" fillId="0" borderId="38" xfId="1699" applyFont="1" applyFill="1" applyBorder="1" applyAlignment="1">
      <alignment horizontal="center" vertical="center"/>
      <protection/>
    </xf>
    <xf numFmtId="173" fontId="5" fillId="0" borderId="38" xfId="1699" applyNumberFormat="1" applyFont="1" applyFill="1" applyBorder="1" applyAlignment="1">
      <alignment horizontal="center" vertical="center"/>
      <protection/>
    </xf>
    <xf numFmtId="0" fontId="5" fillId="0" borderId="35" xfId="1650" applyFont="1" applyFill="1" applyBorder="1" applyAlignment="1">
      <alignment horizontal="center" vertical="center"/>
      <protection/>
    </xf>
    <xf numFmtId="0" fontId="2" fillId="0" borderId="0" xfId="1699" applyFont="1" applyAlignment="1">
      <alignment wrapText="1"/>
      <protection/>
    </xf>
    <xf numFmtId="0" fontId="2" fillId="0" borderId="0" xfId="1699" applyFont="1" applyAlignment="1">
      <alignment horizontal="center" vertical="center" wrapText="1"/>
      <protection/>
    </xf>
    <xf numFmtId="173" fontId="2" fillId="0" borderId="0" xfId="1699" applyNumberFormat="1" applyFont="1" applyFill="1" applyAlignment="1">
      <alignment horizontal="center" vertical="center"/>
      <protection/>
    </xf>
    <xf numFmtId="0" fontId="2" fillId="0" borderId="0" xfId="1699" applyFont="1" applyFill="1" applyAlignment="1">
      <alignment horizontal="center" vertical="center" wrapText="1"/>
      <protection/>
    </xf>
    <xf numFmtId="0" fontId="2" fillId="0" borderId="0" xfId="1699" applyFont="1" applyAlignment="1">
      <alignment horizontal="center" vertical="center"/>
      <protection/>
    </xf>
    <xf numFmtId="0" fontId="2" fillId="0" borderId="0" xfId="1699" applyFont="1">
      <alignment/>
      <protection/>
    </xf>
    <xf numFmtId="0" fontId="2" fillId="0" borderId="0" xfId="1699" applyFont="1" applyFill="1" applyAlignment="1">
      <alignment horizontal="center" vertical="center"/>
      <protection/>
    </xf>
    <xf numFmtId="0" fontId="2" fillId="0" borderId="0" xfId="1699" applyFont="1" applyFill="1">
      <alignment/>
      <protection/>
    </xf>
    <xf numFmtId="173" fontId="2" fillId="0" borderId="0" xfId="1699" applyNumberFormat="1" applyFont="1" applyAlignment="1">
      <alignment horizontal="center"/>
      <protection/>
    </xf>
    <xf numFmtId="173" fontId="2" fillId="0" borderId="0" xfId="1699" applyNumberFormat="1" applyAlignment="1">
      <alignment horizontal="center"/>
      <protection/>
    </xf>
    <xf numFmtId="0" fontId="2" fillId="0" borderId="0" xfId="1699" applyAlignment="1">
      <alignment horizontal="center"/>
      <protection/>
    </xf>
    <xf numFmtId="1" fontId="8" fillId="0" borderId="0" xfId="1693" applyNumberFormat="1" applyFont="1" applyFill="1" applyAlignment="1" applyProtection="1">
      <alignment horizontal="left"/>
      <protection locked="0"/>
    </xf>
    <xf numFmtId="1" fontId="5" fillId="0" borderId="0" xfId="1693" applyNumberFormat="1" applyFont="1" applyFill="1" applyAlignment="1" applyProtection="1">
      <alignment horizontal="left"/>
      <protection locked="0"/>
    </xf>
    <xf numFmtId="1" fontId="20" fillId="0" borderId="0" xfId="1693" applyNumberFormat="1" applyFont="1" applyFill="1" applyBorder="1" applyAlignment="1" applyProtection="1">
      <alignment horizontal="left"/>
      <protection locked="0"/>
    </xf>
    <xf numFmtId="1" fontId="2" fillId="0" borderId="0" xfId="1693" applyNumberFormat="1" applyFont="1" applyFill="1" applyBorder="1" applyAlignment="1" applyProtection="1">
      <alignment horizontal="left"/>
      <protection locked="0"/>
    </xf>
    <xf numFmtId="1" fontId="2" fillId="0" borderId="0" xfId="1693" applyNumberFormat="1" applyFont="1" applyFill="1" applyAlignment="1" applyProtection="1">
      <alignment horizontal="left"/>
      <protection locked="0"/>
    </xf>
    <xf numFmtId="172" fontId="32" fillId="0" borderId="34" xfId="1700" applyNumberFormat="1" applyFont="1" applyFill="1" applyBorder="1" applyAlignment="1">
      <alignment horizontal="center" wrapText="1"/>
      <protection/>
    </xf>
    <xf numFmtId="1" fontId="5" fillId="84" borderId="3" xfId="1693" applyNumberFormat="1" applyFont="1" applyFill="1" applyBorder="1" applyAlignment="1" applyProtection="1">
      <alignment horizontal="left" wrapText="1"/>
      <protection locked="0"/>
    </xf>
    <xf numFmtId="3" fontId="5" fillId="0" borderId="3" xfId="1693" applyNumberFormat="1" applyFont="1" applyFill="1" applyBorder="1" applyAlignment="1" applyProtection="1">
      <alignment horizontal="center"/>
      <protection locked="0"/>
    </xf>
    <xf numFmtId="172" fontId="5" fillId="0" borderId="3" xfId="1693" applyNumberFormat="1" applyFont="1" applyFill="1" applyBorder="1" applyAlignment="1" applyProtection="1">
      <alignment horizontal="center"/>
      <protection locked="0"/>
    </xf>
    <xf numFmtId="173" fontId="5" fillId="0" borderId="3" xfId="1693" applyNumberFormat="1" applyFont="1" applyFill="1" applyBorder="1" applyAlignment="1" applyProtection="1">
      <alignment horizontal="center"/>
      <protection locked="0"/>
    </xf>
    <xf numFmtId="3" fontId="5" fillId="0" borderId="3" xfId="1693" applyNumberFormat="1" applyFont="1" applyFill="1" applyBorder="1" applyAlignment="1" applyProtection="1">
      <alignment horizontal="center" wrapText="1"/>
      <protection locked="0"/>
    </xf>
    <xf numFmtId="173" fontId="5" fillId="0" borderId="3" xfId="1693" applyNumberFormat="1" applyFont="1" applyFill="1" applyBorder="1" applyAlignment="1" applyProtection="1">
      <alignment horizontal="center" wrapText="1"/>
      <protection locked="0"/>
    </xf>
    <xf numFmtId="1" fontId="22" fillId="0" borderId="0" xfId="1693" applyNumberFormat="1" applyFont="1" applyFill="1" applyAlignment="1" applyProtection="1">
      <alignment horizontal="center"/>
      <protection locked="0"/>
    </xf>
    <xf numFmtId="1" fontId="22" fillId="84" borderId="3" xfId="1693" applyNumberFormat="1" applyFont="1" applyFill="1" applyBorder="1" applyAlignment="1" applyProtection="1">
      <alignment horizontal="left"/>
      <protection locked="0"/>
    </xf>
    <xf numFmtId="3" fontId="22" fillId="0" borderId="3" xfId="1693" applyNumberFormat="1" applyFont="1" applyFill="1" applyBorder="1" applyAlignment="1" applyProtection="1">
      <alignment horizontal="center"/>
      <protection locked="0"/>
    </xf>
    <xf numFmtId="3" fontId="22" fillId="0" borderId="3" xfId="1661" applyNumberFormat="1" applyFont="1" applyFill="1" applyBorder="1" applyAlignment="1">
      <alignment horizontal="center"/>
      <protection/>
    </xf>
    <xf numFmtId="1" fontId="22" fillId="0" borderId="3" xfId="1693" applyNumberFormat="1" applyFont="1" applyFill="1" applyBorder="1" applyAlignment="1" applyProtection="1">
      <alignment horizontal="center"/>
      <protection locked="0"/>
    </xf>
    <xf numFmtId="1" fontId="5" fillId="0" borderId="3" xfId="1693" applyNumberFormat="1" applyFont="1" applyFill="1" applyBorder="1" applyAlignment="1" applyProtection="1">
      <alignment horizontal="center"/>
      <protection locked="0"/>
    </xf>
    <xf numFmtId="3" fontId="22" fillId="0" borderId="3" xfId="1693" applyNumberFormat="1" applyFont="1" applyFill="1" applyBorder="1" applyAlignment="1" applyProtection="1">
      <alignment horizontal="center" wrapText="1"/>
      <protection locked="0"/>
    </xf>
    <xf numFmtId="3" fontId="22" fillId="0" borderId="3" xfId="1695" applyNumberFormat="1" applyFont="1" applyFill="1" applyBorder="1" applyAlignment="1">
      <alignment horizontal="center" wrapText="1"/>
      <protection/>
    </xf>
    <xf numFmtId="1" fontId="22" fillId="0" borderId="3" xfId="1661" applyNumberFormat="1" applyFont="1" applyFill="1" applyBorder="1" applyAlignment="1">
      <alignment horizontal="center"/>
      <protection/>
    </xf>
    <xf numFmtId="1" fontId="22" fillId="0" borderId="3" xfId="1693" applyNumberFormat="1" applyFont="1" applyFill="1" applyBorder="1" applyAlignment="1" applyProtection="1">
      <alignment horizontal="left"/>
      <protection locked="0"/>
    </xf>
    <xf numFmtId="1" fontId="22" fillId="0" borderId="0" xfId="1693" applyNumberFormat="1" applyFont="1" applyFill="1" applyBorder="1" applyAlignment="1" applyProtection="1">
      <alignment horizontal="center"/>
      <protection locked="0"/>
    </xf>
    <xf numFmtId="1" fontId="22" fillId="84" borderId="47" xfId="1693" applyNumberFormat="1" applyFont="1" applyFill="1" applyBorder="1" applyAlignment="1" applyProtection="1">
      <alignment horizontal="left"/>
      <protection locked="0"/>
    </xf>
    <xf numFmtId="1" fontId="98" fillId="84" borderId="3" xfId="1693" applyNumberFormat="1" applyFont="1" applyFill="1" applyBorder="1" applyAlignment="1" applyProtection="1">
      <alignment horizontal="left"/>
      <protection locked="0"/>
    </xf>
    <xf numFmtId="1" fontId="98" fillId="0" borderId="3" xfId="1693" applyNumberFormat="1" applyFont="1" applyFill="1" applyBorder="1" applyAlignment="1" applyProtection="1">
      <alignment horizontal="left"/>
      <protection locked="0"/>
    </xf>
    <xf numFmtId="1" fontId="98" fillId="84" borderId="47" xfId="1693" applyNumberFormat="1" applyFont="1" applyFill="1" applyBorder="1" applyAlignment="1" applyProtection="1">
      <alignment horizontal="left"/>
      <protection locked="0"/>
    </xf>
    <xf numFmtId="0" fontId="24" fillId="0" borderId="3" xfId="1681" applyFont="1" applyFill="1" applyBorder="1" applyAlignment="1">
      <alignment horizontal="left" wrapText="1"/>
      <protection/>
    </xf>
    <xf numFmtId="173" fontId="4" fillId="0" borderId="3" xfId="1681" applyNumberFormat="1" applyFont="1" applyFill="1" applyBorder="1" applyAlignment="1">
      <alignment horizontal="center" wrapText="1"/>
      <protection/>
    </xf>
    <xf numFmtId="172" fontId="24" fillId="0" borderId="3" xfId="1681" applyNumberFormat="1" applyFont="1" applyFill="1" applyBorder="1" applyAlignment="1">
      <alignment horizontal="center"/>
      <protection/>
    </xf>
    <xf numFmtId="0" fontId="2" fillId="0" borderId="0" xfId="1686">
      <alignment/>
      <protection/>
    </xf>
    <xf numFmtId="0" fontId="6" fillId="0" borderId="3" xfId="1687" applyFont="1" applyFill="1" applyBorder="1" applyAlignment="1">
      <alignment horizontal="center" vertical="center" wrapText="1"/>
      <protection/>
    </xf>
    <xf numFmtId="0" fontId="4" fillId="0" borderId="3" xfId="1687" applyFont="1" applyFill="1" applyBorder="1" applyAlignment="1">
      <alignment horizontal="left" vertical="center" wrapText="1"/>
      <protection/>
    </xf>
    <xf numFmtId="3" fontId="4" fillId="0" borderId="3" xfId="1687" applyNumberFormat="1" applyFont="1" applyFill="1" applyBorder="1" applyAlignment="1">
      <alignment horizontal="center" vertical="center" wrapText="1"/>
      <protection/>
    </xf>
    <xf numFmtId="173" fontId="6" fillId="0" borderId="3" xfId="1687" applyNumberFormat="1" applyFont="1" applyFill="1" applyBorder="1" applyAlignment="1">
      <alignment horizontal="center" vertical="center"/>
      <protection/>
    </xf>
    <xf numFmtId="3" fontId="6" fillId="0" borderId="3" xfId="1687" applyNumberFormat="1" applyFont="1" applyFill="1" applyBorder="1" applyAlignment="1">
      <alignment horizontal="center" vertical="center"/>
      <protection/>
    </xf>
    <xf numFmtId="0" fontId="6" fillId="0" borderId="35" xfId="1687" applyFont="1" applyFill="1" applyBorder="1" applyAlignment="1">
      <alignment horizontal="left" vertical="center" wrapText="1"/>
      <protection/>
    </xf>
    <xf numFmtId="3" fontId="6" fillId="0" borderId="35" xfId="1687" applyNumberFormat="1" applyFont="1" applyFill="1" applyBorder="1" applyAlignment="1">
      <alignment horizontal="center" vertical="center" wrapText="1"/>
      <protection/>
    </xf>
    <xf numFmtId="173" fontId="6" fillId="0" borderId="35" xfId="1687" applyNumberFormat="1" applyFont="1" applyFill="1" applyBorder="1" applyAlignment="1">
      <alignment horizontal="center" vertical="center"/>
      <protection/>
    </xf>
    <xf numFmtId="3" fontId="6" fillId="0" borderId="35" xfId="1687" applyNumberFormat="1" applyFont="1" applyFill="1" applyBorder="1" applyAlignment="1">
      <alignment horizontal="center" vertical="center"/>
      <protection/>
    </xf>
    <xf numFmtId="0" fontId="2" fillId="0" borderId="0" xfId="1686" applyFont="1" applyAlignment="1">
      <alignment horizontal="left" vertical="center"/>
      <protection/>
    </xf>
    <xf numFmtId="0" fontId="6" fillId="0" borderId="0" xfId="1687" applyFont="1" applyFill="1" applyBorder="1" applyAlignment="1">
      <alignment horizontal="center" vertical="center" wrapText="1"/>
      <protection/>
    </xf>
    <xf numFmtId="0" fontId="4" fillId="0" borderId="35" xfId="1687" applyFont="1" applyFill="1" applyBorder="1" applyAlignment="1">
      <alignment horizontal="left" vertical="center" wrapText="1"/>
      <protection/>
    </xf>
    <xf numFmtId="3" fontId="4" fillId="0" borderId="35" xfId="1687" applyNumberFormat="1" applyFont="1" applyFill="1" applyBorder="1" applyAlignment="1">
      <alignment horizontal="center" vertical="center" wrapText="1"/>
      <protection/>
    </xf>
    <xf numFmtId="3" fontId="4" fillId="0" borderId="35" xfId="1689" applyNumberFormat="1" applyFont="1" applyFill="1" applyBorder="1" applyAlignment="1">
      <alignment horizontal="center" vertical="center" wrapText="1"/>
      <protection/>
    </xf>
    <xf numFmtId="3" fontId="6" fillId="0" borderId="35" xfId="1689" applyNumberFormat="1" applyFont="1" applyFill="1" applyBorder="1" applyAlignment="1">
      <alignment horizontal="center" vertical="center" wrapText="1"/>
      <protection/>
    </xf>
    <xf numFmtId="3" fontId="4" fillId="0" borderId="3" xfId="1689" applyNumberFormat="1" applyFont="1" applyFill="1" applyBorder="1" applyAlignment="1">
      <alignment horizontal="center" vertical="center" wrapText="1"/>
      <protection/>
    </xf>
    <xf numFmtId="3" fontId="2" fillId="0" borderId="0" xfId="1686" applyNumberFormat="1">
      <alignment/>
      <protection/>
    </xf>
    <xf numFmtId="0" fontId="2" fillId="85" borderId="0" xfId="1686" applyFill="1">
      <alignment/>
      <protection/>
    </xf>
    <xf numFmtId="0" fontId="9" fillId="0" borderId="0" xfId="1686" applyFont="1">
      <alignment/>
      <protection/>
    </xf>
    <xf numFmtId="0" fontId="76" fillId="0" borderId="3" xfId="1604" applyFont="1" applyFill="1" applyBorder="1" applyAlignment="1">
      <alignment horizontal="left" vertical="center" wrapText="1"/>
      <protection/>
    </xf>
    <xf numFmtId="172" fontId="6" fillId="0" borderId="3" xfId="1687" applyNumberFormat="1" applyFont="1" applyFill="1" applyBorder="1" applyAlignment="1">
      <alignment horizontal="center" vertical="center"/>
      <protection/>
    </xf>
    <xf numFmtId="49" fontId="6" fillId="0" borderId="3" xfId="1687" applyNumberFormat="1" applyFont="1" applyFill="1" applyBorder="1" applyAlignment="1">
      <alignment horizontal="center" vertical="center"/>
      <protection/>
    </xf>
    <xf numFmtId="0" fontId="2" fillId="0" borderId="0" xfId="1686" applyBorder="1">
      <alignment/>
      <protection/>
    </xf>
    <xf numFmtId="1" fontId="4" fillId="0" borderId="3" xfId="1687" applyNumberFormat="1" applyFont="1" applyFill="1" applyBorder="1" applyAlignment="1">
      <alignment horizontal="center" vertical="center" wrapText="1"/>
      <protection/>
    </xf>
    <xf numFmtId="1" fontId="5" fillId="84" borderId="42" xfId="1693" applyNumberFormat="1" applyFont="1" applyFill="1" applyBorder="1" applyAlignment="1" applyProtection="1">
      <alignment wrapText="1"/>
      <protection locked="0"/>
    </xf>
    <xf numFmtId="1" fontId="22" fillId="84" borderId="42" xfId="1693" applyNumberFormat="1" applyFont="1" applyFill="1" applyBorder="1" applyAlignment="1" applyProtection="1">
      <alignment/>
      <protection locked="0"/>
    </xf>
    <xf numFmtId="1" fontId="22" fillId="84" borderId="42" xfId="1693" applyNumberFormat="1" applyFont="1" applyFill="1" applyBorder="1" applyAlignment="1" applyProtection="1">
      <alignment horizontal="left"/>
      <protection locked="0"/>
    </xf>
    <xf numFmtId="1" fontId="22" fillId="84" borderId="57" xfId="1693" applyNumberFormat="1" applyFont="1" applyFill="1" applyBorder="1" applyAlignment="1" applyProtection="1">
      <alignment/>
      <protection locked="0"/>
    </xf>
    <xf numFmtId="1" fontId="98" fillId="84" borderId="42" xfId="1693" applyNumberFormat="1" applyFont="1" applyFill="1" applyBorder="1" applyAlignment="1" applyProtection="1">
      <alignment horizontal="left"/>
      <protection locked="0"/>
    </xf>
    <xf numFmtId="1" fontId="98" fillId="84" borderId="42" xfId="1693" applyNumberFormat="1" applyFont="1" applyFill="1" applyBorder="1" applyAlignment="1" applyProtection="1">
      <alignment/>
      <protection locked="0"/>
    </xf>
    <xf numFmtId="1" fontId="98" fillId="84" borderId="57" xfId="1693" applyNumberFormat="1" applyFont="1" applyFill="1" applyBorder="1" applyAlignment="1" applyProtection="1">
      <alignment/>
      <protection locked="0"/>
    </xf>
    <xf numFmtId="1" fontId="98" fillId="84" borderId="44" xfId="1693" applyNumberFormat="1" applyFont="1" applyFill="1" applyBorder="1" applyAlignment="1" applyProtection="1">
      <alignment/>
      <protection locked="0"/>
    </xf>
    <xf numFmtId="1" fontId="2" fillId="0" borderId="3" xfId="1693" applyNumberFormat="1" applyFont="1" applyFill="1" applyBorder="1" applyAlignment="1" applyProtection="1">
      <alignment horizontal="center"/>
      <protection locked="0"/>
    </xf>
    <xf numFmtId="1" fontId="5" fillId="0" borderId="3" xfId="1693" applyNumberFormat="1" applyFont="1" applyFill="1" applyBorder="1" applyAlignment="1" applyProtection="1">
      <alignment horizontal="center" wrapText="1"/>
      <protection locked="0"/>
    </xf>
    <xf numFmtId="1" fontId="5" fillId="0" borderId="47" xfId="1693" applyNumberFormat="1" applyFont="1" applyFill="1" applyBorder="1" applyAlignment="1" applyProtection="1">
      <alignment horizontal="center"/>
      <protection locked="0"/>
    </xf>
    <xf numFmtId="173" fontId="10" fillId="0" borderId="3" xfId="1687" applyNumberFormat="1" applyFont="1" applyFill="1" applyBorder="1" applyAlignment="1">
      <alignment horizontal="center" vertical="center"/>
      <protection/>
    </xf>
    <xf numFmtId="3" fontId="4" fillId="0" borderId="3" xfId="1687" applyNumberFormat="1" applyFont="1" applyFill="1" applyBorder="1" applyAlignment="1">
      <alignment horizontal="center" vertical="center"/>
      <protection/>
    </xf>
    <xf numFmtId="1" fontId="4" fillId="0" borderId="3" xfId="1693" applyNumberFormat="1" applyFont="1" applyFill="1" applyBorder="1" applyAlignment="1" applyProtection="1">
      <alignment vertical="center" wrapText="1"/>
      <protection/>
    </xf>
    <xf numFmtId="173" fontId="10" fillId="0" borderId="35" xfId="1687" applyNumberFormat="1" applyFont="1" applyFill="1" applyBorder="1" applyAlignment="1">
      <alignment horizontal="center" vertical="center"/>
      <protection/>
    </xf>
    <xf numFmtId="3" fontId="4" fillId="0" borderId="35" xfId="1687" applyNumberFormat="1" applyFont="1" applyFill="1" applyBorder="1" applyAlignment="1">
      <alignment horizontal="center" vertical="center"/>
      <protection/>
    </xf>
    <xf numFmtId="173" fontId="10" fillId="0" borderId="37" xfId="1687" applyNumberFormat="1" applyFont="1" applyFill="1" applyBorder="1" applyAlignment="1">
      <alignment horizontal="center" vertical="center"/>
      <protection/>
    </xf>
    <xf numFmtId="0" fontId="35" fillId="0" borderId="0" xfId="1699" applyFont="1" applyAlignment="1">
      <alignment horizontal="center"/>
      <protection/>
    </xf>
    <xf numFmtId="0" fontId="74" fillId="0" borderId="0" xfId="1699" applyFont="1" applyAlignment="1">
      <alignment horizontal="center"/>
      <protection/>
    </xf>
    <xf numFmtId="0" fontId="14" fillId="0" borderId="47" xfId="1699" applyFont="1" applyBorder="1" applyAlignment="1">
      <alignment horizontal="center" vertical="center" wrapText="1"/>
      <protection/>
    </xf>
    <xf numFmtId="0" fontId="14" fillId="0" borderId="35" xfId="1699" applyFont="1" applyBorder="1" applyAlignment="1">
      <alignment horizontal="center" vertical="center" wrapText="1"/>
      <protection/>
    </xf>
    <xf numFmtId="0" fontId="10" fillId="0" borderId="43" xfId="1699" applyFont="1" applyBorder="1" applyAlignment="1">
      <alignment horizontal="center" vertical="center"/>
      <protection/>
    </xf>
    <xf numFmtId="0" fontId="10" fillId="0" borderId="58" xfId="1699" applyFont="1" applyBorder="1" applyAlignment="1">
      <alignment horizontal="center" vertical="center"/>
      <protection/>
    </xf>
    <xf numFmtId="0" fontId="71" fillId="0" borderId="3" xfId="1681" applyFont="1" applyFill="1" applyBorder="1" applyAlignment="1">
      <alignment horizontal="center" vertical="center" wrapText="1"/>
      <protection/>
    </xf>
    <xf numFmtId="0" fontId="27" fillId="0" borderId="0" xfId="1681" applyFont="1" applyFill="1" applyBorder="1" applyAlignment="1">
      <alignment horizontal="center" vertical="center" wrapText="1"/>
      <protection/>
    </xf>
    <xf numFmtId="0" fontId="68" fillId="0" borderId="0" xfId="1681" applyFont="1" applyFill="1" applyBorder="1" applyAlignment="1">
      <alignment horizontal="center" vertical="center" wrapText="1"/>
      <protection/>
    </xf>
    <xf numFmtId="0" fontId="70" fillId="0" borderId="0" xfId="1681" applyFont="1" applyFill="1" applyBorder="1" applyAlignment="1">
      <alignment horizontal="right"/>
      <protection/>
    </xf>
    <xf numFmtId="0" fontId="28" fillId="0" borderId="3" xfId="1681" applyFont="1" applyFill="1" applyBorder="1" applyAlignment="1">
      <alignment horizontal="center" vertical="center" wrapText="1"/>
      <protection/>
    </xf>
    <xf numFmtId="0" fontId="24" fillId="0" borderId="3" xfId="1681" applyFont="1" applyFill="1" applyBorder="1" applyAlignment="1">
      <alignment horizontal="center" vertical="center" wrapText="1"/>
      <protection/>
    </xf>
    <xf numFmtId="0" fontId="34" fillId="0" borderId="0" xfId="1697" applyFont="1" applyFill="1" applyAlignment="1">
      <alignment horizontal="center" vertical="top" wrapText="1"/>
      <protection/>
    </xf>
    <xf numFmtId="0" fontId="9" fillId="0" borderId="59" xfId="1697" applyFont="1" applyFill="1" applyBorder="1" applyAlignment="1">
      <alignment horizontal="center" vertical="top" wrapText="1"/>
      <protection/>
    </xf>
    <xf numFmtId="0" fontId="9" fillId="0" borderId="44" xfId="1697" applyFont="1" applyFill="1" applyBorder="1" applyAlignment="1">
      <alignment horizontal="center" vertical="top" wrapText="1"/>
      <protection/>
    </xf>
    <xf numFmtId="0" fontId="35" fillId="0" borderId="60" xfId="1697" applyFont="1" applyBorder="1" applyAlignment="1">
      <alignment horizontal="center" vertical="center" wrapText="1"/>
      <protection/>
    </xf>
    <xf numFmtId="0" fontId="35" fillId="0" borderId="61" xfId="1697" applyFont="1" applyBorder="1" applyAlignment="1">
      <alignment horizontal="center" vertical="center" wrapText="1"/>
      <protection/>
    </xf>
    <xf numFmtId="0" fontId="35" fillId="0" borderId="62" xfId="1697" applyFont="1" applyBorder="1" applyAlignment="1">
      <alignment horizontal="center" vertical="center" wrapText="1"/>
      <protection/>
    </xf>
    <xf numFmtId="0" fontId="35" fillId="0" borderId="33" xfId="1697" applyFont="1" applyBorder="1" applyAlignment="1">
      <alignment horizontal="center" vertical="center" wrapText="1"/>
      <protection/>
    </xf>
    <xf numFmtId="0" fontId="35" fillId="0" borderId="63" xfId="1697" applyFont="1" applyBorder="1" applyAlignment="1">
      <alignment horizontal="center" vertical="center" wrapText="1"/>
      <protection/>
    </xf>
    <xf numFmtId="0" fontId="23" fillId="0" borderId="0" xfId="1700" applyFont="1" applyFill="1" applyAlignment="1">
      <alignment horizontal="center" wrapText="1"/>
      <protection/>
    </xf>
    <xf numFmtId="0" fontId="25" fillId="0" borderId="0" xfId="1700" applyFont="1" applyFill="1" applyAlignment="1">
      <alignment horizontal="center"/>
      <protection/>
    </xf>
    <xf numFmtId="0" fontId="72" fillId="0" borderId="64" xfId="1700" applyFont="1" applyFill="1" applyBorder="1" applyAlignment="1">
      <alignment horizontal="center"/>
      <protection/>
    </xf>
    <xf numFmtId="0" fontId="72" fillId="0" borderId="65" xfId="1700" applyFont="1" applyFill="1" applyBorder="1" applyAlignment="1">
      <alignment horizontal="center"/>
      <protection/>
    </xf>
    <xf numFmtId="14" fontId="27" fillId="0" borderId="62" xfId="1599" applyNumberFormat="1" applyFont="1" applyBorder="1" applyAlignment="1">
      <alignment horizontal="center" vertical="center" wrapText="1"/>
      <protection/>
    </xf>
    <xf numFmtId="14" fontId="27" fillId="0" borderId="63" xfId="1599" applyNumberFormat="1" applyFont="1" applyBorder="1" applyAlignment="1">
      <alignment horizontal="center" vertical="center" wrapText="1"/>
      <protection/>
    </xf>
    <xf numFmtId="0" fontId="30" fillId="0" borderId="0" xfId="1700" applyFont="1" applyFill="1" applyAlignment="1">
      <alignment horizontal="center" wrapText="1"/>
      <protection/>
    </xf>
    <xf numFmtId="0" fontId="25" fillId="0" borderId="0" xfId="1700" applyFont="1" applyFill="1" applyAlignment="1">
      <alignment horizontal="center" wrapText="1"/>
      <protection/>
    </xf>
    <xf numFmtId="0" fontId="26" fillId="0" borderId="66" xfId="1700" applyFont="1" applyFill="1" applyBorder="1" applyAlignment="1">
      <alignment horizontal="center"/>
      <protection/>
    </xf>
    <xf numFmtId="0" fontId="26" fillId="0" borderId="31" xfId="1700" applyFont="1" applyFill="1" applyBorder="1" applyAlignment="1">
      <alignment horizontal="center"/>
      <protection/>
    </xf>
    <xf numFmtId="0" fontId="35" fillId="0" borderId="67" xfId="1697" applyFont="1" applyBorder="1" applyAlignment="1">
      <alignment horizontal="center" vertical="center" wrapText="1"/>
      <protection/>
    </xf>
    <xf numFmtId="0" fontId="35" fillId="0" borderId="35" xfId="1697" applyFont="1" applyBorder="1" applyAlignment="1">
      <alignment horizontal="center" vertical="center" wrapText="1"/>
      <protection/>
    </xf>
    <xf numFmtId="0" fontId="35" fillId="0" borderId="67" xfId="1697" applyFont="1" applyBorder="1" applyAlignment="1">
      <alignment vertical="center" wrapText="1"/>
      <protection/>
    </xf>
    <xf numFmtId="0" fontId="35" fillId="0" borderId="35" xfId="1697" applyFont="1" applyBorder="1" applyAlignment="1">
      <alignment vertical="center" wrapText="1"/>
      <protection/>
    </xf>
    <xf numFmtId="0" fontId="23" fillId="0" borderId="62" xfId="1700" applyFont="1" applyFill="1" applyBorder="1" applyAlignment="1">
      <alignment horizontal="center" vertical="center" wrapText="1"/>
      <protection/>
    </xf>
    <xf numFmtId="0" fontId="23" fillId="0" borderId="63" xfId="1700" applyFont="1" applyFill="1" applyBorder="1" applyAlignment="1">
      <alignment horizontal="center" vertical="center" wrapText="1"/>
      <protection/>
    </xf>
    <xf numFmtId="0" fontId="35" fillId="0" borderId="0" xfId="1689" applyFont="1" applyAlignment="1">
      <alignment horizontal="center"/>
      <protection/>
    </xf>
    <xf numFmtId="0" fontId="35" fillId="0" borderId="29" xfId="1687" applyFont="1" applyFill="1" applyBorder="1" applyAlignment="1">
      <alignment horizontal="center" vertical="top" wrapText="1"/>
      <protection/>
    </xf>
    <xf numFmtId="0" fontId="4" fillId="0" borderId="3" xfId="1687" applyFont="1" applyFill="1" applyBorder="1" applyAlignment="1">
      <alignment horizontal="center" vertical="center" wrapText="1"/>
      <protection/>
    </xf>
    <xf numFmtId="0" fontId="6" fillId="0" borderId="3" xfId="1687" applyFont="1" applyFill="1" applyBorder="1" applyAlignment="1">
      <alignment horizontal="center" vertical="center"/>
      <protection/>
    </xf>
    <xf numFmtId="173" fontId="4" fillId="0" borderId="43" xfId="1687" applyNumberFormat="1" applyFont="1" applyFill="1" applyBorder="1" applyAlignment="1">
      <alignment horizontal="center" vertical="center"/>
      <protection/>
    </xf>
    <xf numFmtId="173" fontId="4" fillId="0" borderId="39" xfId="1687" applyNumberFormat="1" applyFont="1" applyFill="1" applyBorder="1" applyAlignment="1">
      <alignment horizontal="center" vertical="center"/>
      <protection/>
    </xf>
    <xf numFmtId="0" fontId="77" fillId="0" borderId="68" xfId="1687" applyFont="1" applyFill="1" applyBorder="1" applyAlignment="1">
      <alignment horizontal="center" vertical="center" wrapText="1"/>
      <protection/>
    </xf>
    <xf numFmtId="0" fontId="77" fillId="0" borderId="29" xfId="1687" applyFont="1" applyFill="1" applyBorder="1" applyAlignment="1">
      <alignment horizontal="center" vertical="center" wrapText="1"/>
      <protection/>
    </xf>
    <xf numFmtId="0" fontId="6" fillId="0" borderId="43" xfId="1687" applyFont="1" applyFill="1" applyBorder="1" applyAlignment="1">
      <alignment horizontal="center" vertical="center"/>
      <protection/>
    </xf>
    <xf numFmtId="0" fontId="6" fillId="0" borderId="39" xfId="1687" applyFont="1" applyFill="1" applyBorder="1" applyAlignment="1">
      <alignment horizontal="center" vertical="center"/>
      <protection/>
    </xf>
    <xf numFmtId="0" fontId="6" fillId="0" borderId="37" xfId="1687" applyFont="1" applyFill="1" applyBorder="1" applyAlignment="1">
      <alignment horizontal="center" vertical="center"/>
      <protection/>
    </xf>
    <xf numFmtId="0" fontId="6" fillId="0" borderId="38" xfId="1687" applyFont="1" applyFill="1" applyBorder="1" applyAlignment="1">
      <alignment horizontal="center" vertical="center"/>
      <protection/>
    </xf>
    <xf numFmtId="0" fontId="10" fillId="0" borderId="68" xfId="1686" applyFont="1" applyFill="1" applyBorder="1" applyAlignment="1">
      <alignment horizontal="left" vertical="center" wrapText="1"/>
      <protection/>
    </xf>
    <xf numFmtId="1" fontId="13" fillId="0" borderId="69" xfId="1693" applyNumberFormat="1" applyFont="1" applyFill="1" applyBorder="1" applyAlignment="1" applyProtection="1">
      <alignment horizontal="center" vertical="center" wrapText="1"/>
      <protection/>
    </xf>
    <xf numFmtId="1" fontId="13" fillId="0" borderId="68" xfId="1693" applyNumberFormat="1" applyFont="1" applyFill="1" applyBorder="1" applyAlignment="1" applyProtection="1">
      <alignment horizontal="center" vertical="center" wrapText="1"/>
      <protection/>
    </xf>
    <xf numFmtId="1" fontId="13" fillId="0" borderId="50" xfId="1693" applyNumberFormat="1" applyFont="1" applyFill="1" applyBorder="1" applyAlignment="1" applyProtection="1">
      <alignment horizontal="center" vertical="center" wrapText="1"/>
      <protection/>
    </xf>
    <xf numFmtId="1" fontId="13" fillId="0" borderId="0" xfId="1693" applyNumberFormat="1" applyFont="1" applyFill="1" applyBorder="1" applyAlignment="1" applyProtection="1">
      <alignment horizontal="center" vertical="center" wrapText="1"/>
      <protection/>
    </xf>
    <xf numFmtId="1" fontId="13" fillId="0" borderId="37" xfId="1693" applyNumberFormat="1" applyFont="1" applyFill="1" applyBorder="1" applyAlignment="1" applyProtection="1">
      <alignment horizontal="center" vertical="center" wrapText="1"/>
      <protection/>
    </xf>
    <xf numFmtId="1" fontId="13" fillId="0" borderId="29" xfId="1693" applyNumberFormat="1" applyFont="1" applyFill="1" applyBorder="1" applyAlignment="1" applyProtection="1">
      <alignment horizontal="center" vertical="center" wrapText="1"/>
      <protection/>
    </xf>
    <xf numFmtId="1" fontId="15" fillId="0" borderId="3" xfId="1693" applyNumberFormat="1" applyFont="1" applyFill="1" applyBorder="1" applyAlignment="1" applyProtection="1">
      <alignment horizontal="center" vertical="center" wrapText="1"/>
      <protection/>
    </xf>
    <xf numFmtId="1" fontId="15" fillId="0" borderId="47" xfId="1693" applyNumberFormat="1" applyFont="1" applyFill="1" applyBorder="1" applyAlignment="1" applyProtection="1">
      <alignment horizontal="center" vertical="center" wrapText="1"/>
      <protection/>
    </xf>
    <xf numFmtId="1" fontId="15" fillId="0" borderId="35" xfId="1693" applyNumberFormat="1" applyFont="1" applyFill="1" applyBorder="1" applyAlignment="1" applyProtection="1">
      <alignment horizontal="center" vertical="center" wrapText="1"/>
      <protection/>
    </xf>
    <xf numFmtId="1" fontId="16" fillId="0" borderId="47" xfId="1693" applyNumberFormat="1" applyFont="1" applyFill="1" applyBorder="1" applyAlignment="1" applyProtection="1">
      <alignment horizontal="center" vertical="center" wrapText="1"/>
      <protection/>
    </xf>
    <xf numFmtId="1" fontId="16" fillId="0" borderId="35" xfId="1693" applyNumberFormat="1" applyFont="1" applyFill="1" applyBorder="1" applyAlignment="1" applyProtection="1">
      <alignment horizontal="center" vertical="center" wrapText="1"/>
      <protection/>
    </xf>
    <xf numFmtId="1" fontId="7" fillId="0" borderId="29" xfId="1693" applyNumberFormat="1" applyFont="1" applyFill="1" applyBorder="1" applyAlignment="1" applyProtection="1">
      <alignment horizontal="center"/>
      <protection locked="0"/>
    </xf>
    <xf numFmtId="1" fontId="16" fillId="0" borderId="3" xfId="1693" applyNumberFormat="1" applyFont="1" applyFill="1" applyBorder="1" applyAlignment="1" applyProtection="1">
      <alignment horizontal="center" vertical="center" wrapText="1"/>
      <protection/>
    </xf>
    <xf numFmtId="1" fontId="12" fillId="0" borderId="47" xfId="1693" applyNumberFormat="1" applyFont="1" applyFill="1" applyBorder="1" applyAlignment="1" applyProtection="1">
      <alignment horizontal="center" vertical="center" wrapText="1"/>
      <protection/>
    </xf>
    <xf numFmtId="1" fontId="12" fillId="0" borderId="35" xfId="1693" applyNumberFormat="1" applyFont="1" applyFill="1" applyBorder="1" applyAlignment="1" applyProtection="1">
      <alignment horizontal="center" vertical="center" wrapText="1"/>
      <protection/>
    </xf>
    <xf numFmtId="1" fontId="12" fillId="0" borderId="3" xfId="1693" applyNumberFormat="1" applyFont="1" applyFill="1" applyBorder="1" applyAlignment="1" applyProtection="1">
      <alignment horizontal="center" vertical="center" wrapText="1"/>
      <protection/>
    </xf>
    <xf numFmtId="1" fontId="13" fillId="0" borderId="3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693" applyNumberFormat="1" applyFont="1" applyFill="1" applyBorder="1" applyAlignment="1" applyProtection="1">
      <alignment horizontal="center" vertical="center" wrapText="1"/>
      <protection/>
    </xf>
    <xf numFmtId="1" fontId="13" fillId="0" borderId="70" xfId="1693" applyNumberFormat="1" applyFont="1" applyFill="1" applyBorder="1" applyAlignment="1" applyProtection="1">
      <alignment horizontal="center" vertical="center" wrapText="1"/>
      <protection/>
    </xf>
    <xf numFmtId="1" fontId="13" fillId="0" borderId="51" xfId="1693" applyNumberFormat="1" applyFont="1" applyFill="1" applyBorder="1" applyAlignment="1" applyProtection="1">
      <alignment horizontal="center" vertical="center" wrapText="1"/>
      <protection/>
    </xf>
    <xf numFmtId="1" fontId="13" fillId="0" borderId="38" xfId="1693" applyNumberFormat="1" applyFont="1" applyFill="1" applyBorder="1" applyAlignment="1" applyProtection="1">
      <alignment horizontal="center" vertical="center" wrapText="1"/>
      <protection/>
    </xf>
    <xf numFmtId="1" fontId="16" fillId="0" borderId="43" xfId="1693" applyNumberFormat="1" applyFont="1" applyFill="1" applyBorder="1" applyAlignment="1" applyProtection="1">
      <alignment horizontal="center" vertical="center" wrapText="1"/>
      <protection/>
    </xf>
    <xf numFmtId="1" fontId="16" fillId="0" borderId="39" xfId="1693" applyNumberFormat="1" applyFont="1" applyFill="1" applyBorder="1" applyAlignment="1" applyProtection="1">
      <alignment horizontal="center" vertical="center" wrapText="1"/>
      <protection/>
    </xf>
    <xf numFmtId="1" fontId="13" fillId="0" borderId="69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68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7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5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51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35" xfId="1693" applyNumberFormat="1" applyFont="1" applyFill="1" applyBorder="1" applyAlignment="1" applyProtection="1">
      <alignment horizontal="center" vertical="center" wrapText="1"/>
      <protection/>
    </xf>
    <xf numFmtId="1" fontId="13" fillId="0" borderId="39" xfId="1693" applyNumberFormat="1" applyFont="1" applyFill="1" applyBorder="1" applyAlignment="1" applyProtection="1">
      <alignment horizontal="center" vertical="center" wrapText="1"/>
      <protection/>
    </xf>
    <xf numFmtId="1" fontId="13" fillId="0" borderId="43" xfId="1693" applyNumberFormat="1" applyFont="1" applyFill="1" applyBorder="1" applyAlignment="1" applyProtection="1">
      <alignment horizontal="center" vertical="center" wrapText="1"/>
      <protection/>
    </xf>
    <xf numFmtId="1" fontId="13" fillId="0" borderId="58" xfId="1693" applyNumberFormat="1" applyFont="1" applyFill="1" applyBorder="1" applyAlignment="1" applyProtection="1">
      <alignment horizontal="center" vertical="center" wrapText="1"/>
      <protection/>
    </xf>
    <xf numFmtId="1" fontId="34" fillId="0" borderId="0" xfId="1693" applyNumberFormat="1" applyFont="1" applyFill="1" applyAlignment="1" applyProtection="1">
      <alignment horizontal="center"/>
      <protection locked="0"/>
    </xf>
    <xf numFmtId="1" fontId="34" fillId="0" borderId="29" xfId="1693" applyNumberFormat="1" applyFont="1" applyFill="1" applyBorder="1" applyAlignment="1" applyProtection="1">
      <alignment horizontal="center"/>
      <protection locked="0"/>
    </xf>
    <xf numFmtId="1" fontId="2" fillId="0" borderId="47" xfId="1693" applyNumberFormat="1" applyFont="1" applyFill="1" applyBorder="1" applyAlignment="1" applyProtection="1">
      <alignment horizontal="left"/>
      <protection/>
    </xf>
    <xf numFmtId="1" fontId="2" fillId="0" borderId="49" xfId="1693" applyNumberFormat="1" applyFont="1" applyFill="1" applyBorder="1" applyAlignment="1" applyProtection="1">
      <alignment horizontal="left"/>
      <protection/>
    </xf>
    <xf numFmtId="1" fontId="2" fillId="0" borderId="35" xfId="1693" applyNumberFormat="1" applyFont="1" applyFill="1" applyBorder="1" applyAlignment="1" applyProtection="1">
      <alignment horizontal="left"/>
      <protection/>
    </xf>
    <xf numFmtId="1" fontId="13" fillId="0" borderId="47" xfId="1693" applyNumberFormat="1" applyFont="1" applyFill="1" applyBorder="1" applyAlignment="1" applyProtection="1">
      <alignment horizontal="center" vertical="center" wrapText="1"/>
      <protection/>
    </xf>
    <xf numFmtId="0" fontId="91" fillId="0" borderId="3" xfId="1681" applyFont="1" applyFill="1" applyBorder="1" applyAlignment="1">
      <alignment horizontal="left" vertical="center" wrapText="1"/>
      <protection/>
    </xf>
    <xf numFmtId="172" fontId="91" fillId="0" borderId="3" xfId="1681" applyNumberFormat="1" applyFont="1" applyFill="1" applyBorder="1" applyAlignment="1">
      <alignment horizontal="center" vertical="center" wrapText="1"/>
      <protection/>
    </xf>
    <xf numFmtId="172" fontId="91" fillId="0" borderId="3" xfId="1675" applyNumberFormat="1" applyFont="1" applyFill="1" applyBorder="1" applyAlignment="1">
      <alignment horizontal="center" vertical="center" wrapText="1"/>
      <protection/>
    </xf>
    <xf numFmtId="173" fontId="91" fillId="0" borderId="3" xfId="1681" applyNumberFormat="1" applyFont="1" applyFill="1" applyBorder="1" applyAlignment="1">
      <alignment horizontal="center" vertical="center"/>
      <protection/>
    </xf>
    <xf numFmtId="0" fontId="92" fillId="0" borderId="3" xfId="1681" applyFont="1" applyFill="1" applyBorder="1" applyAlignment="1">
      <alignment horizontal="left" wrapText="1"/>
      <protection/>
    </xf>
    <xf numFmtId="173" fontId="14" fillId="0" borderId="3" xfId="1681" applyNumberFormat="1" applyFont="1" applyFill="1" applyBorder="1" applyAlignment="1">
      <alignment horizontal="center" wrapText="1"/>
      <protection/>
    </xf>
    <xf numFmtId="172" fontId="92" fillId="0" borderId="3" xfId="1681" applyNumberFormat="1" applyFont="1" applyFill="1" applyBorder="1" applyAlignment="1">
      <alignment horizontal="center"/>
      <protection/>
    </xf>
    <xf numFmtId="0" fontId="126" fillId="0" borderId="0" xfId="0" applyFont="1" applyAlignment="1">
      <alignment/>
    </xf>
    <xf numFmtId="1" fontId="94" fillId="0" borderId="3" xfId="1696" applyNumberFormat="1" applyFont="1" applyFill="1" applyBorder="1" applyAlignment="1">
      <alignment horizontal="center" wrapText="1"/>
      <protection/>
    </xf>
    <xf numFmtId="1" fontId="127" fillId="0" borderId="3" xfId="1696" applyNumberFormat="1" applyFont="1" applyFill="1" applyBorder="1" applyAlignment="1">
      <alignment horizontal="center" wrapText="1"/>
      <protection/>
    </xf>
    <xf numFmtId="0" fontId="128" fillId="0" borderId="3" xfId="1650" applyNumberFormat="1" applyFont="1" applyFill="1" applyBorder="1" applyAlignment="1">
      <alignment horizontal="center"/>
      <protection/>
    </xf>
    <xf numFmtId="1" fontId="128" fillId="0" borderId="3" xfId="1696" applyNumberFormat="1" applyFont="1" applyFill="1" applyBorder="1" applyAlignment="1">
      <alignment horizontal="center" wrapText="1"/>
      <protection/>
    </xf>
    <xf numFmtId="1" fontId="97" fillId="0" borderId="3" xfId="1696" applyNumberFormat="1" applyFont="1" applyFill="1" applyBorder="1" applyAlignment="1">
      <alignment horizontal="center" wrapText="1"/>
      <protection/>
    </xf>
    <xf numFmtId="1" fontId="128" fillId="0" borderId="47" xfId="1696" applyNumberFormat="1" applyFont="1" applyFill="1" applyBorder="1" applyAlignment="1">
      <alignment horizontal="center" wrapText="1"/>
      <protection/>
    </xf>
    <xf numFmtId="1" fontId="97" fillId="0" borderId="47" xfId="1696" applyNumberFormat="1" applyFont="1" applyFill="1" applyBorder="1" applyAlignment="1">
      <alignment horizontal="center" wrapText="1"/>
      <protection/>
    </xf>
    <xf numFmtId="172" fontId="10" fillId="0" borderId="35" xfId="1687" applyNumberFormat="1" applyFont="1" applyFill="1" applyBorder="1" applyAlignment="1">
      <alignment horizontal="center" vertical="center" wrapText="1"/>
      <protection/>
    </xf>
  </cellXfs>
  <cellStyles count="1744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_січень-жовтень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_січень-жовтень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_січень-жовтень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_січень-жовтень" xfId="72"/>
    <cellStyle name="20% - Accent5" xfId="73"/>
    <cellStyle name="20% - Accent5 2" xfId="74"/>
    <cellStyle name="20% - Accent5 2 2" xfId="75"/>
    <cellStyle name="20% - Accent5 2 3" xfId="76"/>
    <cellStyle name="20% - Accent5 2 4" xfId="77"/>
    <cellStyle name="20% - Accent5 2 5" xfId="78"/>
    <cellStyle name="20% - Accent5 3" xfId="79"/>
    <cellStyle name="20% - Accent5 4" xfId="80"/>
    <cellStyle name="20% - Accent5 5" xfId="81"/>
    <cellStyle name="20% - Accent5 6" xfId="82"/>
    <cellStyle name="20% - Accent5 7" xfId="83"/>
    <cellStyle name="20% - Accent5_січень-жовтень" xfId="84"/>
    <cellStyle name="20% - Accent6" xfId="85"/>
    <cellStyle name="20% - Accent6 2" xfId="86"/>
    <cellStyle name="20% - Accent6 2 2" xfId="87"/>
    <cellStyle name="20% - Accent6 2 3" xfId="88"/>
    <cellStyle name="20% - Accent6 2 4" xfId="89"/>
    <cellStyle name="20% - Accent6 2 5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_січень-жовтень" xfId="98"/>
    <cellStyle name="20% - Акцент1" xfId="99"/>
    <cellStyle name="20% — акцент1" xfId="100"/>
    <cellStyle name="20% - Акцент1 10" xfId="101"/>
    <cellStyle name="20% — акцент1 10" xfId="102"/>
    <cellStyle name="20% - Акцент1 11" xfId="103"/>
    <cellStyle name="20% — акцент1 11" xfId="104"/>
    <cellStyle name="20% - Акцент1 12" xfId="105"/>
    <cellStyle name="20% — акцент1 12" xfId="106"/>
    <cellStyle name="20% - Акцент1 13" xfId="107"/>
    <cellStyle name="20% — акцент1 13" xfId="108"/>
    <cellStyle name="20% - Акцент1 14" xfId="109"/>
    <cellStyle name="20% — акцент1 14" xfId="110"/>
    <cellStyle name="20% - Акцент1 15" xfId="111"/>
    <cellStyle name="20% — акцент1 15" xfId="112"/>
    <cellStyle name="20% - Акцент1 16" xfId="113"/>
    <cellStyle name="20% - Акцент1 17" xfId="114"/>
    <cellStyle name="20% - Акцент1 18" xfId="115"/>
    <cellStyle name="20% - Акцент1 19" xfId="116"/>
    <cellStyle name="20% - Акцент1 2" xfId="117"/>
    <cellStyle name="20% — акцент1 2" xfId="118"/>
    <cellStyle name="20% - Акцент1 2 10" xfId="119"/>
    <cellStyle name="20% - Акцент1 2 11" xfId="120"/>
    <cellStyle name="20% - Акцент1 2 12" xfId="121"/>
    <cellStyle name="20% - Акцент1 2 13" xfId="122"/>
    <cellStyle name="20% - Акцент1 2 14" xfId="123"/>
    <cellStyle name="20% - Акцент1 2 15" xfId="124"/>
    <cellStyle name="20% - Акцент1 2 16" xfId="125"/>
    <cellStyle name="20% - Акцент1 2 17" xfId="126"/>
    <cellStyle name="20% - Акцент1 2 2" xfId="127"/>
    <cellStyle name="20% — акцент1 2 2" xfId="128"/>
    <cellStyle name="20% - Акцент1 2 2 2" xfId="129"/>
    <cellStyle name="20% - Акцент1 2 3" xfId="130"/>
    <cellStyle name="20% - Акцент1 2 3 2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- Акцент1 20" xfId="138"/>
    <cellStyle name="20% - Акцент1 21" xfId="139"/>
    <cellStyle name="20% - Акцент1 3" xfId="140"/>
    <cellStyle name="20% — акцент1 3" xfId="141"/>
    <cellStyle name="20% - Акцент1 3 2" xfId="142"/>
    <cellStyle name="20% — акцент1 3 2" xfId="143"/>
    <cellStyle name="20% - Акцент1 3 3" xfId="144"/>
    <cellStyle name="20% - Акцент1 4" xfId="145"/>
    <cellStyle name="20% — акцент1 4" xfId="146"/>
    <cellStyle name="20% - Акцент1 4 2" xfId="147"/>
    <cellStyle name="20% - Акцент1 5" xfId="148"/>
    <cellStyle name="20% — акцент1 5" xfId="149"/>
    <cellStyle name="20% - Акцент1 5 2" xfId="150"/>
    <cellStyle name="20% - Акцент1 6" xfId="151"/>
    <cellStyle name="20% — акцент1 6" xfId="152"/>
    <cellStyle name="20% - Акцент1 6 2" xfId="153"/>
    <cellStyle name="20% - Акцент1 7" xfId="154"/>
    <cellStyle name="20% — акцент1 7" xfId="155"/>
    <cellStyle name="20% - Акцент1 7 2" xfId="156"/>
    <cellStyle name="20% - Акцент1 8" xfId="157"/>
    <cellStyle name="20% — акцент1 8" xfId="158"/>
    <cellStyle name="20% - Акцент1 9" xfId="159"/>
    <cellStyle name="20% — акцент1 9" xfId="160"/>
    <cellStyle name="20% — акцент1_!!!!!ТАБО" xfId="161"/>
    <cellStyle name="20% - Акцент2" xfId="162"/>
    <cellStyle name="20% — акцент2" xfId="163"/>
    <cellStyle name="20% - Акцент2 10" xfId="164"/>
    <cellStyle name="20% — акцент2 10" xfId="165"/>
    <cellStyle name="20% - Акцент2 11" xfId="166"/>
    <cellStyle name="20% — акцент2 11" xfId="167"/>
    <cellStyle name="20% - Акцент2 12" xfId="168"/>
    <cellStyle name="20% — акцент2 12" xfId="169"/>
    <cellStyle name="20% - Акцент2 13" xfId="170"/>
    <cellStyle name="20% — акцент2 13" xfId="171"/>
    <cellStyle name="20% - Акцент2 14" xfId="172"/>
    <cellStyle name="20% — акцент2 14" xfId="173"/>
    <cellStyle name="20% - Акцент2 15" xfId="174"/>
    <cellStyle name="20% —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— акцент2 2" xfId="181"/>
    <cellStyle name="20% - Акцент2 2 10" xfId="182"/>
    <cellStyle name="20% - Акцент2 2 11" xfId="183"/>
    <cellStyle name="20% - Акцент2 2 12" xfId="184"/>
    <cellStyle name="20% - Акцент2 2 13" xfId="185"/>
    <cellStyle name="20% - Акцент2 2 14" xfId="186"/>
    <cellStyle name="20% - Акцент2 2 15" xfId="187"/>
    <cellStyle name="20% - Акцент2 2 16" xfId="188"/>
    <cellStyle name="20% - Акцент2 2 17" xfId="189"/>
    <cellStyle name="20% - Акцент2 2 2" xfId="190"/>
    <cellStyle name="20% — акцент2 2 2" xfId="191"/>
    <cellStyle name="20% - Акцент2 2 2 2" xfId="192"/>
    <cellStyle name="20% - Акцент2 2 3" xfId="193"/>
    <cellStyle name="20% - Акцент2 2 3 2" xfId="194"/>
    <cellStyle name="20% - Акцент2 2 4" xfId="195"/>
    <cellStyle name="20% - Акцент2 2 5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3" xfId="203"/>
    <cellStyle name="20% — акцент2 3" xfId="204"/>
    <cellStyle name="20% - Акцент2 3 2" xfId="205"/>
    <cellStyle name="20% — акцент2 3 2" xfId="206"/>
    <cellStyle name="20% - Акцент2 3 3" xfId="207"/>
    <cellStyle name="20% - Акцент2 4" xfId="208"/>
    <cellStyle name="20% — акцент2 4" xfId="209"/>
    <cellStyle name="20% - Акцент2 4 2" xfId="210"/>
    <cellStyle name="20% - Акцент2 5" xfId="211"/>
    <cellStyle name="20% — акцент2 5" xfId="212"/>
    <cellStyle name="20% - Акцент2 5 2" xfId="213"/>
    <cellStyle name="20% - Акцент2 6" xfId="214"/>
    <cellStyle name="20% — акцент2 6" xfId="215"/>
    <cellStyle name="20% - Акцент2 6 2" xfId="216"/>
    <cellStyle name="20% - Акцент2 7" xfId="217"/>
    <cellStyle name="20% — акцент2 7" xfId="218"/>
    <cellStyle name="20% - Акцент2 7 2" xfId="219"/>
    <cellStyle name="20% - Акцент2 8" xfId="220"/>
    <cellStyle name="20% — акцент2 8" xfId="221"/>
    <cellStyle name="20% - Акцент2 9" xfId="222"/>
    <cellStyle name="20% — акцент2 9" xfId="223"/>
    <cellStyle name="20% — акцент2_!!!!!ТАБО" xfId="224"/>
    <cellStyle name="20% - Акцент3" xfId="225"/>
    <cellStyle name="20% — акцент3" xfId="226"/>
    <cellStyle name="20% - Акцент3 10" xfId="227"/>
    <cellStyle name="20% — акцент3 10" xfId="228"/>
    <cellStyle name="20% - Акцент3 11" xfId="229"/>
    <cellStyle name="20% — акцент3 11" xfId="230"/>
    <cellStyle name="20% - Акцент3 12" xfId="231"/>
    <cellStyle name="20% — акцент3 12" xfId="232"/>
    <cellStyle name="20% - Акцент3 13" xfId="233"/>
    <cellStyle name="20% — акцент3 13" xfId="234"/>
    <cellStyle name="20% - Акцент3 14" xfId="235"/>
    <cellStyle name="20% — акцент3 14" xfId="236"/>
    <cellStyle name="20% - Акцент3 15" xfId="237"/>
    <cellStyle name="20% — акцент3 15" xfId="238"/>
    <cellStyle name="20% - Акцент3 16" xfId="239"/>
    <cellStyle name="20% - Акцент3 17" xfId="240"/>
    <cellStyle name="20% - Акцент3 18" xfId="241"/>
    <cellStyle name="20% - Акцент3 19" xfId="242"/>
    <cellStyle name="20% - Акцент3 2" xfId="243"/>
    <cellStyle name="20% — акцент3 2" xfId="244"/>
    <cellStyle name="20% - Акцент3 2 10" xfId="245"/>
    <cellStyle name="20% - Акцент3 2 11" xfId="246"/>
    <cellStyle name="20% - Акцент3 2 12" xfId="247"/>
    <cellStyle name="20% - Акцент3 2 13" xfId="248"/>
    <cellStyle name="20% - Акцент3 2 14" xfId="249"/>
    <cellStyle name="20% - Акцент3 2 15" xfId="250"/>
    <cellStyle name="20% - Акцент3 2 16" xfId="251"/>
    <cellStyle name="20% - Акцент3 2 17" xfId="252"/>
    <cellStyle name="20% - Акцент3 2 2" xfId="253"/>
    <cellStyle name="20% — акцент3 2 2" xfId="254"/>
    <cellStyle name="20% - Акцент3 2 2 2" xfId="255"/>
    <cellStyle name="20% - Акцент3 2 3" xfId="256"/>
    <cellStyle name="20% - Акцент3 2 3 2" xfId="257"/>
    <cellStyle name="20% - Акцент3 2 4" xfId="258"/>
    <cellStyle name="20% - Акцент3 2 5" xfId="259"/>
    <cellStyle name="20% - Акцент3 2 6" xfId="260"/>
    <cellStyle name="20% - Акцент3 2 7" xfId="261"/>
    <cellStyle name="20% - Акцент3 2 8" xfId="262"/>
    <cellStyle name="20% - Акцент3 2 9" xfId="263"/>
    <cellStyle name="20% - Акцент3 20" xfId="264"/>
    <cellStyle name="20% - Акцент3 21" xfId="265"/>
    <cellStyle name="20% - Акцент3 3" xfId="266"/>
    <cellStyle name="20% — акцент3 3" xfId="267"/>
    <cellStyle name="20% - Акцент3 3 2" xfId="268"/>
    <cellStyle name="20% — акцент3 3 2" xfId="269"/>
    <cellStyle name="20% - Акцент3 3 3" xfId="270"/>
    <cellStyle name="20% - Акцент3 4" xfId="271"/>
    <cellStyle name="20% — акцент3 4" xfId="272"/>
    <cellStyle name="20% - Акцент3 4 2" xfId="273"/>
    <cellStyle name="20% - Акцент3 5" xfId="274"/>
    <cellStyle name="20% — акцент3 5" xfId="275"/>
    <cellStyle name="20% - Акцент3 5 2" xfId="276"/>
    <cellStyle name="20% - Акцент3 6" xfId="277"/>
    <cellStyle name="20% — акцент3 6" xfId="278"/>
    <cellStyle name="20% - Акцент3 6 2" xfId="279"/>
    <cellStyle name="20% - Акцент3 7" xfId="280"/>
    <cellStyle name="20% — акцент3 7" xfId="281"/>
    <cellStyle name="20% - Акцент3 7 2" xfId="282"/>
    <cellStyle name="20% - Акцент3 8" xfId="283"/>
    <cellStyle name="20% — акцент3 8" xfId="284"/>
    <cellStyle name="20% - Акцент3 9" xfId="285"/>
    <cellStyle name="20% — акцент3 9" xfId="286"/>
    <cellStyle name="20% — акцент3_!!!!!ТАБО" xfId="287"/>
    <cellStyle name="20% - Акцент4" xfId="288"/>
    <cellStyle name="20% — акцент4" xfId="289"/>
    <cellStyle name="20% - Акцент4 10" xfId="290"/>
    <cellStyle name="20% — акцент4 10" xfId="291"/>
    <cellStyle name="20% - Акцент4 11" xfId="292"/>
    <cellStyle name="20% — акцент4 11" xfId="293"/>
    <cellStyle name="20% - Акцент4 12" xfId="294"/>
    <cellStyle name="20% — акцент4 12" xfId="295"/>
    <cellStyle name="20% - Акцент4 13" xfId="296"/>
    <cellStyle name="20% — акцент4 13" xfId="297"/>
    <cellStyle name="20% - Акцент4 14" xfId="298"/>
    <cellStyle name="20% — акцент4 14" xfId="299"/>
    <cellStyle name="20% - Акцент4 15" xfId="300"/>
    <cellStyle name="20% — акцент4 15" xfId="301"/>
    <cellStyle name="20% - Акцент4 16" xfId="302"/>
    <cellStyle name="20% - Акцент4 17" xfId="303"/>
    <cellStyle name="20% - Акцент4 18" xfId="304"/>
    <cellStyle name="20% - Акцент4 19" xfId="305"/>
    <cellStyle name="20% - Акцент4 2" xfId="306"/>
    <cellStyle name="20% — акцент4 2" xfId="307"/>
    <cellStyle name="20% - Акцент4 2 10" xfId="308"/>
    <cellStyle name="20% - Акцент4 2 11" xfId="309"/>
    <cellStyle name="20% - Акцент4 2 12" xfId="310"/>
    <cellStyle name="20% - Акцент4 2 13" xfId="311"/>
    <cellStyle name="20% - Акцент4 2 14" xfId="312"/>
    <cellStyle name="20% - Акцент4 2 15" xfId="313"/>
    <cellStyle name="20% - Акцент4 2 16" xfId="314"/>
    <cellStyle name="20% - Акцент4 2 17" xfId="315"/>
    <cellStyle name="20% - Акцент4 2 2" xfId="316"/>
    <cellStyle name="20% — акцент4 2 2" xfId="317"/>
    <cellStyle name="20% - Акцент4 2 2 2" xfId="318"/>
    <cellStyle name="20% - Акцент4 2 3" xfId="319"/>
    <cellStyle name="20% - Акцент4 2 3 2" xfId="320"/>
    <cellStyle name="20% - Акцент4 2 4" xfId="321"/>
    <cellStyle name="20% - Акцент4 2 5" xfId="322"/>
    <cellStyle name="20% - Акцент4 2 6" xfId="323"/>
    <cellStyle name="20% - Акцент4 2 7" xfId="324"/>
    <cellStyle name="20% - Акцент4 2 8" xfId="325"/>
    <cellStyle name="20% - Акцент4 2 9" xfId="326"/>
    <cellStyle name="20% - Акцент4 20" xfId="327"/>
    <cellStyle name="20% - Акцент4 21" xfId="328"/>
    <cellStyle name="20% - Акцент4 3" xfId="329"/>
    <cellStyle name="20% — акцент4 3" xfId="330"/>
    <cellStyle name="20% - Акцент4 3 2" xfId="331"/>
    <cellStyle name="20% — акцент4 3 2" xfId="332"/>
    <cellStyle name="20% - Акцент4 3 3" xfId="333"/>
    <cellStyle name="20% - Акцент4 4" xfId="334"/>
    <cellStyle name="20% — акцент4 4" xfId="335"/>
    <cellStyle name="20% - Акцент4 4 2" xfId="336"/>
    <cellStyle name="20% - Акцент4 5" xfId="337"/>
    <cellStyle name="20% — акцент4 5" xfId="338"/>
    <cellStyle name="20% - Акцент4 5 2" xfId="339"/>
    <cellStyle name="20% - Акцент4 6" xfId="340"/>
    <cellStyle name="20% — акцент4 6" xfId="341"/>
    <cellStyle name="20% - Акцент4 6 2" xfId="342"/>
    <cellStyle name="20% - Акцент4 7" xfId="343"/>
    <cellStyle name="20% — акцент4 7" xfId="344"/>
    <cellStyle name="20% - Акцент4 7 2" xfId="345"/>
    <cellStyle name="20% - Акцент4 8" xfId="346"/>
    <cellStyle name="20% — акцент4 8" xfId="347"/>
    <cellStyle name="20% - Акцент4 9" xfId="348"/>
    <cellStyle name="20% — акцент4 9" xfId="349"/>
    <cellStyle name="20% — акцент4_!!!!!ТАБО" xfId="350"/>
    <cellStyle name="20% - Акцент5" xfId="351"/>
    <cellStyle name="20% — акцент5" xfId="352"/>
    <cellStyle name="20% - Акцент5 10" xfId="353"/>
    <cellStyle name="20% — акцент5 10" xfId="354"/>
    <cellStyle name="20% - Акцент5 11" xfId="355"/>
    <cellStyle name="20% — акцент5 11" xfId="356"/>
    <cellStyle name="20% - Акцент5 12" xfId="357"/>
    <cellStyle name="20% — акцент5 12" xfId="358"/>
    <cellStyle name="20% - Акцент5 13" xfId="359"/>
    <cellStyle name="20% — акцент5 13" xfId="360"/>
    <cellStyle name="20% - Акцент5 14" xfId="361"/>
    <cellStyle name="20% — акцент5 14" xfId="362"/>
    <cellStyle name="20% - Акцент5 15" xfId="363"/>
    <cellStyle name="20% — акцент5 15" xfId="364"/>
    <cellStyle name="20% - Акцент5 16" xfId="365"/>
    <cellStyle name="20% - Акцент5 17" xfId="366"/>
    <cellStyle name="20% - Акцент5 18" xfId="367"/>
    <cellStyle name="20% - Акцент5 19" xfId="368"/>
    <cellStyle name="20% - Акцент5 2" xfId="369"/>
    <cellStyle name="20% — акцент5 2" xfId="370"/>
    <cellStyle name="20% - Акцент5 2 10" xfId="371"/>
    <cellStyle name="20% - Акцент5 2 11" xfId="372"/>
    <cellStyle name="20% - Акцент5 2 12" xfId="373"/>
    <cellStyle name="20% - Акцент5 2 13" xfId="374"/>
    <cellStyle name="20% - Акцент5 2 14" xfId="375"/>
    <cellStyle name="20% - Акцент5 2 15" xfId="376"/>
    <cellStyle name="20% - Акцент5 2 16" xfId="377"/>
    <cellStyle name="20% - Акцент5 2 17" xfId="378"/>
    <cellStyle name="20% - Акцент5 2 2" xfId="379"/>
    <cellStyle name="20% — акцент5 2 2" xfId="380"/>
    <cellStyle name="20% - Акцент5 2 3" xfId="381"/>
    <cellStyle name="20% - Акцент5 2 4" xfId="382"/>
    <cellStyle name="20% - Акцент5 2 5" xfId="383"/>
    <cellStyle name="20% - Акцент5 2 6" xfId="384"/>
    <cellStyle name="20% - Акцент5 2 7" xfId="385"/>
    <cellStyle name="20% - Акцент5 2 8" xfId="386"/>
    <cellStyle name="20% - Акцент5 2 9" xfId="387"/>
    <cellStyle name="20% - Акцент5 20" xfId="388"/>
    <cellStyle name="20% - Акцент5 21" xfId="389"/>
    <cellStyle name="20% - Акцент5 3" xfId="390"/>
    <cellStyle name="20% — акцент5 3" xfId="391"/>
    <cellStyle name="20% - Акцент5 3 2" xfId="392"/>
    <cellStyle name="20% - Акцент5 3 3" xfId="393"/>
    <cellStyle name="20% - Акцент5 4" xfId="394"/>
    <cellStyle name="20% — акцент5 4" xfId="395"/>
    <cellStyle name="20% - Акцент5 4 2" xfId="396"/>
    <cellStyle name="20% - Акцент5 5" xfId="397"/>
    <cellStyle name="20% — акцент5 5" xfId="398"/>
    <cellStyle name="20% - Акцент5 5 2" xfId="399"/>
    <cellStyle name="20% - Акцент5 6" xfId="400"/>
    <cellStyle name="20% — акцент5 6" xfId="401"/>
    <cellStyle name="20% - Акцент5 6 2" xfId="402"/>
    <cellStyle name="20% - Акцент5 7" xfId="403"/>
    <cellStyle name="20% — акцент5 7" xfId="404"/>
    <cellStyle name="20% - Акцент5 7 2" xfId="405"/>
    <cellStyle name="20% - Акцент5 8" xfId="406"/>
    <cellStyle name="20% — акцент5 8" xfId="407"/>
    <cellStyle name="20% - Акцент5 9" xfId="408"/>
    <cellStyle name="20% — акцент5 9" xfId="409"/>
    <cellStyle name="20% — акцент5_!!!!!ТАБО" xfId="410"/>
    <cellStyle name="20% - Акцент6" xfId="411"/>
    <cellStyle name="20% — акцент6" xfId="412"/>
    <cellStyle name="20% - Акцент6 10" xfId="413"/>
    <cellStyle name="20% — акцент6 10" xfId="414"/>
    <cellStyle name="20% - Акцент6 11" xfId="415"/>
    <cellStyle name="20% — акцент6 11" xfId="416"/>
    <cellStyle name="20% - Акцент6 12" xfId="417"/>
    <cellStyle name="20% — акцент6 12" xfId="418"/>
    <cellStyle name="20% - Акцент6 13" xfId="419"/>
    <cellStyle name="20% — акцент6 13" xfId="420"/>
    <cellStyle name="20% - Акцент6 14" xfId="421"/>
    <cellStyle name="20% — акцент6 14" xfId="422"/>
    <cellStyle name="20% - Акцент6 15" xfId="423"/>
    <cellStyle name="20% — акцент6 15" xfId="424"/>
    <cellStyle name="20% - Акцент6 16" xfId="425"/>
    <cellStyle name="20% - Акцент6 17" xfId="426"/>
    <cellStyle name="20% - Акцент6 18" xfId="427"/>
    <cellStyle name="20% - Акцент6 19" xfId="428"/>
    <cellStyle name="20% - Акцент6 2" xfId="429"/>
    <cellStyle name="20% — акцент6 2" xfId="430"/>
    <cellStyle name="20% - Акцент6 2 10" xfId="431"/>
    <cellStyle name="20% - Акцент6 2 11" xfId="432"/>
    <cellStyle name="20% - Акцент6 2 12" xfId="433"/>
    <cellStyle name="20% - Акцент6 2 13" xfId="434"/>
    <cellStyle name="20% - Акцент6 2 14" xfId="435"/>
    <cellStyle name="20% - Акцент6 2 15" xfId="436"/>
    <cellStyle name="20% - Акцент6 2 16" xfId="437"/>
    <cellStyle name="20% - Акцент6 2 17" xfId="438"/>
    <cellStyle name="20% - Акцент6 2 2" xfId="439"/>
    <cellStyle name="20% — акцент6 2 2" xfId="440"/>
    <cellStyle name="20% - Акцент6 2 2 2" xfId="441"/>
    <cellStyle name="20% - Акцент6 2 3" xfId="442"/>
    <cellStyle name="20% - Акцент6 2 3 2" xfId="443"/>
    <cellStyle name="20% - Акцент6 2 4" xfId="444"/>
    <cellStyle name="20% - Акцент6 2 5" xfId="445"/>
    <cellStyle name="20% - Акцент6 2 6" xfId="446"/>
    <cellStyle name="20% - Акцент6 2 7" xfId="447"/>
    <cellStyle name="20% - Акцент6 2 8" xfId="448"/>
    <cellStyle name="20% - Акцент6 2 9" xfId="449"/>
    <cellStyle name="20% - Акцент6 20" xfId="450"/>
    <cellStyle name="20% - Акцент6 21" xfId="451"/>
    <cellStyle name="20% - Акцент6 3" xfId="452"/>
    <cellStyle name="20% — акцент6 3" xfId="453"/>
    <cellStyle name="20% - Акцент6 3 2" xfId="454"/>
    <cellStyle name="20% — акцент6 3 2" xfId="455"/>
    <cellStyle name="20% - Акцент6 3 3" xfId="456"/>
    <cellStyle name="20% - Акцент6 4" xfId="457"/>
    <cellStyle name="20% — акцент6 4" xfId="458"/>
    <cellStyle name="20% - Акцент6 4 2" xfId="459"/>
    <cellStyle name="20% - Акцент6 5" xfId="460"/>
    <cellStyle name="20% — акцент6 5" xfId="461"/>
    <cellStyle name="20% - Акцент6 5 2" xfId="462"/>
    <cellStyle name="20% - Акцент6 6" xfId="463"/>
    <cellStyle name="20% — акцент6 6" xfId="464"/>
    <cellStyle name="20% - Акцент6 6 2" xfId="465"/>
    <cellStyle name="20% - Акцент6 7" xfId="466"/>
    <cellStyle name="20% — акцент6 7" xfId="467"/>
    <cellStyle name="20% - Акцент6 7 2" xfId="468"/>
    <cellStyle name="20% - Акцент6 8" xfId="469"/>
    <cellStyle name="20% — акцент6 8" xfId="470"/>
    <cellStyle name="20% - Акцент6 9" xfId="471"/>
    <cellStyle name="20% — акцент6 9" xfId="472"/>
    <cellStyle name="20% — акцент6_!!!!!ТАБО" xfId="473"/>
    <cellStyle name="20% – Акцентування1" xfId="474"/>
    <cellStyle name="20% – Акцентування1 2" xfId="475"/>
    <cellStyle name="20% – Акцентування1 2 2" xfId="476"/>
    <cellStyle name="20% – Акцентування1 2 3" xfId="477"/>
    <cellStyle name="20% – Акцентування1 2 4" xfId="478"/>
    <cellStyle name="20% – Акцентування1 2 5" xfId="479"/>
    <cellStyle name="20% – Акцентування1 3" xfId="480"/>
    <cellStyle name="20% – Акцентування2" xfId="481"/>
    <cellStyle name="20% – Акцентування2 2" xfId="482"/>
    <cellStyle name="20% – Акцентування2 2 2" xfId="483"/>
    <cellStyle name="20% – Акцентування2 2 3" xfId="484"/>
    <cellStyle name="20% – Акцентування2 2 4" xfId="485"/>
    <cellStyle name="20% – Акцентування2 2 5" xfId="486"/>
    <cellStyle name="20% – Акцентування2 3" xfId="487"/>
    <cellStyle name="20% – Акцентування3" xfId="488"/>
    <cellStyle name="20% – Акцентування3 2" xfId="489"/>
    <cellStyle name="20% – Акцентування3 2 2" xfId="490"/>
    <cellStyle name="20% – Акцентування3 2 3" xfId="491"/>
    <cellStyle name="20% – Акцентування3 2 4" xfId="492"/>
    <cellStyle name="20% – Акцентування3 2 5" xfId="493"/>
    <cellStyle name="20% – Акцентування3 3" xfId="494"/>
    <cellStyle name="20% – Акцентування4" xfId="495"/>
    <cellStyle name="20% – Акцентування4 2" xfId="496"/>
    <cellStyle name="20% – Акцентування4 2 2" xfId="497"/>
    <cellStyle name="20% – Акцентування4 2 3" xfId="498"/>
    <cellStyle name="20% – Акцентування4 2 4" xfId="499"/>
    <cellStyle name="20% – Акцентування4 2 5" xfId="500"/>
    <cellStyle name="20% – Акцентування4 3" xfId="501"/>
    <cellStyle name="20% – Акцентування5" xfId="502"/>
    <cellStyle name="20% – Акцентування5 2" xfId="503"/>
    <cellStyle name="20% – Акцентування5 2 2" xfId="504"/>
    <cellStyle name="20% – Акцентування5 2 3" xfId="505"/>
    <cellStyle name="20% – Акцентування5 2 4" xfId="506"/>
    <cellStyle name="20% – Акцентування5 2 5" xfId="507"/>
    <cellStyle name="20% – Акцентування5 3" xfId="508"/>
    <cellStyle name="20% – Акцентування6" xfId="509"/>
    <cellStyle name="20% – Акцентування6 2" xfId="510"/>
    <cellStyle name="20% – Акцентування6 2 2" xfId="511"/>
    <cellStyle name="20% – Акцентування6 2 3" xfId="512"/>
    <cellStyle name="20% – Акцентування6 2 4" xfId="513"/>
    <cellStyle name="20% – Акцентування6 2 5" xfId="514"/>
    <cellStyle name="20% – Акцентування6 3" xfId="515"/>
    <cellStyle name="40% - Accent1" xfId="516"/>
    <cellStyle name="40% - Accent1 2" xfId="517"/>
    <cellStyle name="40% - Accent1 2 2" xfId="518"/>
    <cellStyle name="40% - Accent1 2 3" xfId="519"/>
    <cellStyle name="40% - Accent1 2 4" xfId="520"/>
    <cellStyle name="40% - Accent1 2 5" xfId="521"/>
    <cellStyle name="40% - Accent1 3" xfId="522"/>
    <cellStyle name="40% - Accent1 4" xfId="523"/>
    <cellStyle name="40% - Accent1 5" xfId="524"/>
    <cellStyle name="40% - Accent1 6" xfId="525"/>
    <cellStyle name="40% - Accent1 7" xfId="526"/>
    <cellStyle name="40% - Accent1 8" xfId="527"/>
    <cellStyle name="40% - Accent1_січень-жовтень" xfId="528"/>
    <cellStyle name="40% - Accent2" xfId="529"/>
    <cellStyle name="40% - Accent2 2" xfId="530"/>
    <cellStyle name="40% - Accent2 2 2" xfId="531"/>
    <cellStyle name="40% - Accent2 2 3" xfId="532"/>
    <cellStyle name="40% - Accent2 2 4" xfId="533"/>
    <cellStyle name="40% - Accent2 2 5" xfId="534"/>
    <cellStyle name="40% - Accent2 3" xfId="535"/>
    <cellStyle name="40% - Accent2 4" xfId="536"/>
    <cellStyle name="40% - Accent2 5" xfId="537"/>
    <cellStyle name="40% - Accent2 6" xfId="538"/>
    <cellStyle name="40% - Accent2 7" xfId="539"/>
    <cellStyle name="40% - Accent2_січень-жовтень" xfId="540"/>
    <cellStyle name="40% - Accent3" xfId="541"/>
    <cellStyle name="40% - Accent3 2" xfId="542"/>
    <cellStyle name="40% - Accent3 2 2" xfId="543"/>
    <cellStyle name="40% - Accent3 2 3" xfId="544"/>
    <cellStyle name="40% - Accent3 2 4" xfId="545"/>
    <cellStyle name="40% - Accent3 2 5" xfId="546"/>
    <cellStyle name="40% - Accent3 3" xfId="547"/>
    <cellStyle name="40% - Accent3 3 2" xfId="548"/>
    <cellStyle name="40% - Accent3 4" xfId="549"/>
    <cellStyle name="40% - Accent3 5" xfId="550"/>
    <cellStyle name="40% - Accent3 6" xfId="551"/>
    <cellStyle name="40% - Accent3 7" xfId="552"/>
    <cellStyle name="40% - Accent3 8" xfId="553"/>
    <cellStyle name="40% - Accent3_січень-жовтень" xfId="554"/>
    <cellStyle name="40% - Accent4" xfId="555"/>
    <cellStyle name="40% - Accent4 2" xfId="556"/>
    <cellStyle name="40% - Accent4 2 2" xfId="557"/>
    <cellStyle name="40% - Accent4 2 3" xfId="558"/>
    <cellStyle name="40% - Accent4 2 4" xfId="559"/>
    <cellStyle name="40% - Accent4 2 5" xfId="560"/>
    <cellStyle name="40% - Accent4 3" xfId="561"/>
    <cellStyle name="40% - Accent4 3 2" xfId="562"/>
    <cellStyle name="40% - Accent4 4" xfId="563"/>
    <cellStyle name="40% - Accent4 5" xfId="564"/>
    <cellStyle name="40% - Accent4 6" xfId="565"/>
    <cellStyle name="40% - Accent4 7" xfId="566"/>
    <cellStyle name="40% - Accent4 8" xfId="567"/>
    <cellStyle name="40% - Accent4_січень-жовтень" xfId="568"/>
    <cellStyle name="40% - Accent5" xfId="569"/>
    <cellStyle name="40% - Accent5 2" xfId="570"/>
    <cellStyle name="40% - Accent5 2 2" xfId="571"/>
    <cellStyle name="40% - Accent5 2 3" xfId="572"/>
    <cellStyle name="40% - Accent5 2 4" xfId="573"/>
    <cellStyle name="40% - Accent5 2 5" xfId="574"/>
    <cellStyle name="40% - Accent5 3" xfId="575"/>
    <cellStyle name="40% - Accent5 4" xfId="576"/>
    <cellStyle name="40% - Accent5 5" xfId="577"/>
    <cellStyle name="40% - Accent5 6" xfId="578"/>
    <cellStyle name="40% - Accent5 7" xfId="579"/>
    <cellStyle name="40% - Accent5 8" xfId="580"/>
    <cellStyle name="40% - Accent5_січень-жовтень" xfId="581"/>
    <cellStyle name="40% - Accent6" xfId="582"/>
    <cellStyle name="40% - Accent6 2" xfId="583"/>
    <cellStyle name="40% - Accent6 2 2" xfId="584"/>
    <cellStyle name="40% - Accent6 2 3" xfId="585"/>
    <cellStyle name="40% - Accent6 2 4" xfId="586"/>
    <cellStyle name="40% - Accent6 2 5" xfId="587"/>
    <cellStyle name="40% - Accent6 3" xfId="588"/>
    <cellStyle name="40% - Accent6 3 2" xfId="589"/>
    <cellStyle name="40% - Accent6 4" xfId="590"/>
    <cellStyle name="40% - Accent6 5" xfId="591"/>
    <cellStyle name="40% - Accent6 6" xfId="592"/>
    <cellStyle name="40% - Accent6 7" xfId="593"/>
    <cellStyle name="40% - Accent6 8" xfId="594"/>
    <cellStyle name="40% - Accent6_січень-жовтень" xfId="595"/>
    <cellStyle name="40% - Акцент1" xfId="596"/>
    <cellStyle name="40% — акцент1" xfId="597"/>
    <cellStyle name="40% - Акцент1 10" xfId="598"/>
    <cellStyle name="40% — акцент1 10" xfId="599"/>
    <cellStyle name="40% - Акцент1 11" xfId="600"/>
    <cellStyle name="40% — акцент1 11" xfId="601"/>
    <cellStyle name="40% - Акцент1 12" xfId="602"/>
    <cellStyle name="40% — акцент1 12" xfId="603"/>
    <cellStyle name="40% - Акцент1 13" xfId="604"/>
    <cellStyle name="40% — акцент1 13" xfId="605"/>
    <cellStyle name="40% - Акцент1 14" xfId="606"/>
    <cellStyle name="40% — акцент1 14" xfId="607"/>
    <cellStyle name="40% - Акцент1 15" xfId="608"/>
    <cellStyle name="40% — акцент1 15" xfId="609"/>
    <cellStyle name="40% - Акцент1 16" xfId="610"/>
    <cellStyle name="40% - Акцент1 17" xfId="611"/>
    <cellStyle name="40% - Акцент1 18" xfId="612"/>
    <cellStyle name="40% - Акцент1 19" xfId="613"/>
    <cellStyle name="40% - Акцент1 2" xfId="614"/>
    <cellStyle name="40% — акцент1 2" xfId="615"/>
    <cellStyle name="40% - Акцент1 2 10" xfId="616"/>
    <cellStyle name="40% - Акцент1 2 11" xfId="617"/>
    <cellStyle name="40% - Акцент1 2 12" xfId="618"/>
    <cellStyle name="40% - Акцент1 2 13" xfId="619"/>
    <cellStyle name="40% - Акцент1 2 14" xfId="620"/>
    <cellStyle name="40% - Акцент1 2 15" xfId="621"/>
    <cellStyle name="40% - Акцент1 2 16" xfId="622"/>
    <cellStyle name="40% - Акцент1 2 17" xfId="623"/>
    <cellStyle name="40% - Акцент1 2 2" xfId="624"/>
    <cellStyle name="40% — акцент1 2 2" xfId="625"/>
    <cellStyle name="40% - Акцент1 2 2 2" xfId="626"/>
    <cellStyle name="40% - Акцент1 2 3" xfId="627"/>
    <cellStyle name="40% - Акцент1 2 3 2" xfId="628"/>
    <cellStyle name="40% - Акцент1 2 4" xfId="629"/>
    <cellStyle name="40% - Акцент1 2 5" xfId="630"/>
    <cellStyle name="40% - Акцент1 2 6" xfId="631"/>
    <cellStyle name="40% - Акцент1 2 7" xfId="632"/>
    <cellStyle name="40% - Акцент1 2 8" xfId="633"/>
    <cellStyle name="40% - Акцент1 2 9" xfId="634"/>
    <cellStyle name="40% - Акцент1 20" xfId="635"/>
    <cellStyle name="40% - Акцент1 21" xfId="636"/>
    <cellStyle name="40% - Акцент1 3" xfId="637"/>
    <cellStyle name="40% — акцент1 3" xfId="638"/>
    <cellStyle name="40% - Акцент1 3 2" xfId="639"/>
    <cellStyle name="40% — акцент1 3 2" xfId="640"/>
    <cellStyle name="40% - Акцент1 3 3" xfId="641"/>
    <cellStyle name="40% - Акцент1 4" xfId="642"/>
    <cellStyle name="40% — акцент1 4" xfId="643"/>
    <cellStyle name="40% - Акцент1 4 2" xfId="644"/>
    <cellStyle name="40% - Акцент1 5" xfId="645"/>
    <cellStyle name="40% — акцент1 5" xfId="646"/>
    <cellStyle name="40% - Акцент1 5 2" xfId="647"/>
    <cellStyle name="40% - Акцент1 6" xfId="648"/>
    <cellStyle name="40% — акцент1 6" xfId="649"/>
    <cellStyle name="40% - Акцент1 6 2" xfId="650"/>
    <cellStyle name="40% - Акцент1 7" xfId="651"/>
    <cellStyle name="40% — акцент1 7" xfId="652"/>
    <cellStyle name="40% - Акцент1 7 2" xfId="653"/>
    <cellStyle name="40% - Акцент1 8" xfId="654"/>
    <cellStyle name="40% — акцент1 8" xfId="655"/>
    <cellStyle name="40% - Акцент1 9" xfId="656"/>
    <cellStyle name="40% — акцент1 9" xfId="657"/>
    <cellStyle name="40% — акцент1_!!!!!ТАБО" xfId="658"/>
    <cellStyle name="40% - Акцент2" xfId="659"/>
    <cellStyle name="40% — акцент2" xfId="660"/>
    <cellStyle name="40% - Акцент2 10" xfId="661"/>
    <cellStyle name="40% — акцент2 10" xfId="662"/>
    <cellStyle name="40% - Акцент2 11" xfId="663"/>
    <cellStyle name="40% — акцент2 11" xfId="664"/>
    <cellStyle name="40% - Акцент2 12" xfId="665"/>
    <cellStyle name="40% — акцент2 12" xfId="666"/>
    <cellStyle name="40% - Акцент2 13" xfId="667"/>
    <cellStyle name="40% — акцент2 13" xfId="668"/>
    <cellStyle name="40% - Акцент2 14" xfId="669"/>
    <cellStyle name="40% — акцент2 14" xfId="670"/>
    <cellStyle name="40% - Акцент2 15" xfId="671"/>
    <cellStyle name="40% — акцент2 15" xfId="672"/>
    <cellStyle name="40% - Акцент2 16" xfId="673"/>
    <cellStyle name="40% - Акцент2 17" xfId="674"/>
    <cellStyle name="40% - Акцент2 18" xfId="675"/>
    <cellStyle name="40% - Акцент2 19" xfId="676"/>
    <cellStyle name="40% - Акцент2 2" xfId="677"/>
    <cellStyle name="40% — акцент2 2" xfId="678"/>
    <cellStyle name="40% - Акцент2 2 10" xfId="679"/>
    <cellStyle name="40% - Акцент2 2 11" xfId="680"/>
    <cellStyle name="40% - Акцент2 2 12" xfId="681"/>
    <cellStyle name="40% - Акцент2 2 13" xfId="682"/>
    <cellStyle name="40% - Акцент2 2 14" xfId="683"/>
    <cellStyle name="40% - Акцент2 2 15" xfId="684"/>
    <cellStyle name="40% - Акцент2 2 16" xfId="685"/>
    <cellStyle name="40% - Акцент2 2 17" xfId="686"/>
    <cellStyle name="40% - Акцент2 2 2" xfId="687"/>
    <cellStyle name="40% —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 7" xfId="693"/>
    <cellStyle name="40% - Акцент2 2 8" xfId="694"/>
    <cellStyle name="40% - Акцент2 2 9" xfId="695"/>
    <cellStyle name="40% - Акцент2 20" xfId="696"/>
    <cellStyle name="40% - Акцент2 21" xfId="697"/>
    <cellStyle name="40% - Акцент2 3" xfId="698"/>
    <cellStyle name="40% — акцент2 3" xfId="699"/>
    <cellStyle name="40% - Акцент2 3 2" xfId="700"/>
    <cellStyle name="40% - Акцент2 3 3" xfId="701"/>
    <cellStyle name="40% - Акцент2 4" xfId="702"/>
    <cellStyle name="40% — акцент2 4" xfId="703"/>
    <cellStyle name="40% - Акцент2 4 2" xfId="704"/>
    <cellStyle name="40% - Акцент2 5" xfId="705"/>
    <cellStyle name="40% — акцент2 5" xfId="706"/>
    <cellStyle name="40% - Акцент2 5 2" xfId="707"/>
    <cellStyle name="40% - Акцент2 6" xfId="708"/>
    <cellStyle name="40% — акцент2 6" xfId="709"/>
    <cellStyle name="40% - Акцент2 6 2" xfId="710"/>
    <cellStyle name="40% - Акцент2 7" xfId="711"/>
    <cellStyle name="40% — акцент2 7" xfId="712"/>
    <cellStyle name="40% - Акцент2 7 2" xfId="713"/>
    <cellStyle name="40% - Акцент2 8" xfId="714"/>
    <cellStyle name="40% — акцент2 8" xfId="715"/>
    <cellStyle name="40% - Акцент2 9" xfId="716"/>
    <cellStyle name="40% — акцент2 9" xfId="717"/>
    <cellStyle name="40% — акцент2_!!!!!ТАБО" xfId="718"/>
    <cellStyle name="40% - Акцент3" xfId="719"/>
    <cellStyle name="40% — акцент3" xfId="720"/>
    <cellStyle name="40% - Акцент3 10" xfId="721"/>
    <cellStyle name="40% — акцент3 10" xfId="722"/>
    <cellStyle name="40% - Акцент3 11" xfId="723"/>
    <cellStyle name="40% — акцент3 11" xfId="724"/>
    <cellStyle name="40% - Акцент3 12" xfId="725"/>
    <cellStyle name="40% — акцент3 12" xfId="726"/>
    <cellStyle name="40% - Акцент3 13" xfId="727"/>
    <cellStyle name="40% — акцент3 13" xfId="728"/>
    <cellStyle name="40% - Акцент3 14" xfId="729"/>
    <cellStyle name="40% — акцент3 14" xfId="730"/>
    <cellStyle name="40% - Акцент3 15" xfId="731"/>
    <cellStyle name="40% — акцент3 15" xfId="732"/>
    <cellStyle name="40% - Акцент3 16" xfId="733"/>
    <cellStyle name="40% - Акцент3 17" xfId="734"/>
    <cellStyle name="40% - Акцент3 18" xfId="735"/>
    <cellStyle name="40% - Акцент3 19" xfId="736"/>
    <cellStyle name="40% - Акцент3 2" xfId="737"/>
    <cellStyle name="40% — акцент3 2" xfId="738"/>
    <cellStyle name="40% - Акцент3 2 10" xfId="739"/>
    <cellStyle name="40% - Акцент3 2 11" xfId="740"/>
    <cellStyle name="40% - Акцент3 2 12" xfId="741"/>
    <cellStyle name="40% - Акцент3 2 13" xfId="742"/>
    <cellStyle name="40% - Акцент3 2 14" xfId="743"/>
    <cellStyle name="40% - Акцент3 2 15" xfId="744"/>
    <cellStyle name="40% - Акцент3 2 16" xfId="745"/>
    <cellStyle name="40% - Акцент3 2 17" xfId="746"/>
    <cellStyle name="40% - Акцент3 2 2" xfId="747"/>
    <cellStyle name="40% — акцент3 2 2" xfId="748"/>
    <cellStyle name="40% - Акцент3 2 2 2" xfId="749"/>
    <cellStyle name="40% - Акцент3 2 3" xfId="750"/>
    <cellStyle name="40% - Акцент3 2 3 2" xfId="751"/>
    <cellStyle name="40% - Акцент3 2 4" xfId="752"/>
    <cellStyle name="40% - Акцент3 2 5" xfId="753"/>
    <cellStyle name="40% - Акцент3 2 6" xfId="754"/>
    <cellStyle name="40% - Акцент3 2 7" xfId="755"/>
    <cellStyle name="40% - Акцент3 2 8" xfId="756"/>
    <cellStyle name="40% - Акцент3 2 9" xfId="757"/>
    <cellStyle name="40% - Акцент3 20" xfId="758"/>
    <cellStyle name="40% - Акцент3 21" xfId="759"/>
    <cellStyle name="40% - Акцент3 3" xfId="760"/>
    <cellStyle name="40% — акцент3 3" xfId="761"/>
    <cellStyle name="40% - Акцент3 3 2" xfId="762"/>
    <cellStyle name="40% — акцент3 3 2" xfId="763"/>
    <cellStyle name="40% - Акцент3 3 3" xfId="764"/>
    <cellStyle name="40% - Акцент3 4" xfId="765"/>
    <cellStyle name="40% — акцент3 4" xfId="766"/>
    <cellStyle name="40% - Акцент3 4 2" xfId="767"/>
    <cellStyle name="40% - Акцент3 5" xfId="768"/>
    <cellStyle name="40% — акцент3 5" xfId="769"/>
    <cellStyle name="40% - Акцент3 5 2" xfId="770"/>
    <cellStyle name="40% - Акцент3 6" xfId="771"/>
    <cellStyle name="40% — акцент3 6" xfId="772"/>
    <cellStyle name="40% - Акцент3 6 2" xfId="773"/>
    <cellStyle name="40% - Акцент3 7" xfId="774"/>
    <cellStyle name="40% — акцент3 7" xfId="775"/>
    <cellStyle name="40% - Акцент3 7 2" xfId="776"/>
    <cellStyle name="40% - Акцент3 8" xfId="777"/>
    <cellStyle name="40% — акцент3 8" xfId="778"/>
    <cellStyle name="40% - Акцент3 9" xfId="779"/>
    <cellStyle name="40% — акцент3 9" xfId="780"/>
    <cellStyle name="40% — акцент3_!!!!!ТАБО" xfId="781"/>
    <cellStyle name="40% - Акцент4" xfId="782"/>
    <cellStyle name="40% — акцент4" xfId="783"/>
    <cellStyle name="40% - Акцент4 10" xfId="784"/>
    <cellStyle name="40% — акцент4 10" xfId="785"/>
    <cellStyle name="40% - Акцент4 11" xfId="786"/>
    <cellStyle name="40% — акцент4 11" xfId="787"/>
    <cellStyle name="40% - Акцент4 12" xfId="788"/>
    <cellStyle name="40% — акцент4 12" xfId="789"/>
    <cellStyle name="40% - Акцент4 13" xfId="790"/>
    <cellStyle name="40% — акцент4 13" xfId="791"/>
    <cellStyle name="40% - Акцент4 14" xfId="792"/>
    <cellStyle name="40% — акцент4 14" xfId="793"/>
    <cellStyle name="40% - Акцент4 15" xfId="794"/>
    <cellStyle name="40% — акцент4 15" xfId="795"/>
    <cellStyle name="40% - Акцент4 16" xfId="796"/>
    <cellStyle name="40% - Акцент4 17" xfId="797"/>
    <cellStyle name="40% - Акцент4 18" xfId="798"/>
    <cellStyle name="40% - Акцент4 19" xfId="799"/>
    <cellStyle name="40% - Акцент4 2" xfId="800"/>
    <cellStyle name="40% — акцент4 2" xfId="801"/>
    <cellStyle name="40% - Акцент4 2 10" xfId="802"/>
    <cellStyle name="40% - Акцент4 2 11" xfId="803"/>
    <cellStyle name="40% - Акцент4 2 12" xfId="804"/>
    <cellStyle name="40% - Акцент4 2 13" xfId="805"/>
    <cellStyle name="40% - Акцент4 2 14" xfId="806"/>
    <cellStyle name="40% - Акцент4 2 15" xfId="807"/>
    <cellStyle name="40% - Акцент4 2 16" xfId="808"/>
    <cellStyle name="40% - Акцент4 2 17" xfId="809"/>
    <cellStyle name="40% - Акцент4 2 2" xfId="810"/>
    <cellStyle name="40% — акцент4 2 2" xfId="811"/>
    <cellStyle name="40% - Акцент4 2 2 2" xfId="812"/>
    <cellStyle name="40% - Акцент4 2 3" xfId="813"/>
    <cellStyle name="40% - Акцент4 2 3 2" xfId="814"/>
    <cellStyle name="40% - Акцент4 2 4" xfId="815"/>
    <cellStyle name="40% - Акцент4 2 5" xfId="816"/>
    <cellStyle name="40% - Акцент4 2 6" xfId="817"/>
    <cellStyle name="40% - Акцент4 2 7" xfId="818"/>
    <cellStyle name="40% - Акцент4 2 8" xfId="819"/>
    <cellStyle name="40% - Акцент4 2 9" xfId="820"/>
    <cellStyle name="40% - Акцент4 20" xfId="821"/>
    <cellStyle name="40% - Акцент4 21" xfId="822"/>
    <cellStyle name="40% - Акцент4 3" xfId="823"/>
    <cellStyle name="40% — акцент4 3" xfId="824"/>
    <cellStyle name="40% - Акцент4 3 2" xfId="825"/>
    <cellStyle name="40% — акцент4 3 2" xfId="826"/>
    <cellStyle name="40% - Акцент4 3 3" xfId="827"/>
    <cellStyle name="40% - Акцент4 4" xfId="828"/>
    <cellStyle name="40% — акцент4 4" xfId="829"/>
    <cellStyle name="40% - Акцент4 4 2" xfId="830"/>
    <cellStyle name="40% - Акцент4 5" xfId="831"/>
    <cellStyle name="40% — акцент4 5" xfId="832"/>
    <cellStyle name="40% - Акцент4 5 2" xfId="833"/>
    <cellStyle name="40% - Акцент4 6" xfId="834"/>
    <cellStyle name="40% — акцент4 6" xfId="835"/>
    <cellStyle name="40% - Акцент4 6 2" xfId="836"/>
    <cellStyle name="40% - Акцент4 7" xfId="837"/>
    <cellStyle name="40% — акцент4 7" xfId="838"/>
    <cellStyle name="40% - Акцент4 7 2" xfId="839"/>
    <cellStyle name="40% - Акцент4 8" xfId="840"/>
    <cellStyle name="40% — акцент4 8" xfId="841"/>
    <cellStyle name="40% - Акцент4 9" xfId="842"/>
    <cellStyle name="40% — акцент4 9" xfId="843"/>
    <cellStyle name="40% — акцент4_!!!!!ТАБО" xfId="844"/>
    <cellStyle name="40% - Акцент5" xfId="845"/>
    <cellStyle name="40% — акцент5" xfId="846"/>
    <cellStyle name="40% - Акцент5 10" xfId="847"/>
    <cellStyle name="40% — акцент5 10" xfId="848"/>
    <cellStyle name="40% - Акцент5 11" xfId="849"/>
    <cellStyle name="40% — акцент5 11" xfId="850"/>
    <cellStyle name="40% - Акцент5 12" xfId="851"/>
    <cellStyle name="40% — акцент5 12" xfId="852"/>
    <cellStyle name="40% - Акцент5 13" xfId="853"/>
    <cellStyle name="40% — акцент5 13" xfId="854"/>
    <cellStyle name="40% - Акцент5 14" xfId="855"/>
    <cellStyle name="40% — акцент5 14" xfId="856"/>
    <cellStyle name="40% - Акцент5 15" xfId="857"/>
    <cellStyle name="40% — акцент5 15" xfId="858"/>
    <cellStyle name="40% - Акцент5 16" xfId="859"/>
    <cellStyle name="40% - Акцент5 17" xfId="860"/>
    <cellStyle name="40% - Акцент5 18" xfId="861"/>
    <cellStyle name="40% - Акцент5 19" xfId="862"/>
    <cellStyle name="40% - Акцент5 2" xfId="863"/>
    <cellStyle name="40% — акцент5 2" xfId="864"/>
    <cellStyle name="40% - Акцент5 2 10" xfId="865"/>
    <cellStyle name="40% - Акцент5 2 11" xfId="866"/>
    <cellStyle name="40% - Акцент5 2 12" xfId="867"/>
    <cellStyle name="40% - Акцент5 2 13" xfId="868"/>
    <cellStyle name="40% - Акцент5 2 14" xfId="869"/>
    <cellStyle name="40% - Акцент5 2 15" xfId="870"/>
    <cellStyle name="40% - Акцент5 2 16" xfId="871"/>
    <cellStyle name="40% - Акцент5 2 17" xfId="872"/>
    <cellStyle name="40% - Акцент5 2 2" xfId="873"/>
    <cellStyle name="40% — акцент5 2 2" xfId="874"/>
    <cellStyle name="40% - Акцент5 2 2 2" xfId="875"/>
    <cellStyle name="40% - Акцент5 2 3" xfId="876"/>
    <cellStyle name="40% - Акцент5 2 3 2" xfId="877"/>
    <cellStyle name="40% - Акцент5 2 4" xfId="878"/>
    <cellStyle name="40% - Акцент5 2 5" xfId="879"/>
    <cellStyle name="40% - Акцент5 2 6" xfId="880"/>
    <cellStyle name="40% - Акцент5 2 7" xfId="881"/>
    <cellStyle name="40% - Акцент5 2 8" xfId="882"/>
    <cellStyle name="40% - Акцент5 2 9" xfId="883"/>
    <cellStyle name="40% - Акцент5 20" xfId="884"/>
    <cellStyle name="40% - Акцент5 21" xfId="885"/>
    <cellStyle name="40% - Акцент5 3" xfId="886"/>
    <cellStyle name="40% — акцент5 3" xfId="887"/>
    <cellStyle name="40% - Акцент5 3 2" xfId="888"/>
    <cellStyle name="40% — акцент5 3 2" xfId="889"/>
    <cellStyle name="40% - Акцент5 3 3" xfId="890"/>
    <cellStyle name="40% - Акцент5 4" xfId="891"/>
    <cellStyle name="40% — акцент5 4" xfId="892"/>
    <cellStyle name="40% - Акцент5 4 2" xfId="893"/>
    <cellStyle name="40% - Акцент5 5" xfId="894"/>
    <cellStyle name="40% — акцент5 5" xfId="895"/>
    <cellStyle name="40% - Акцент5 5 2" xfId="896"/>
    <cellStyle name="40% - Акцент5 6" xfId="897"/>
    <cellStyle name="40% — акцент5 6" xfId="898"/>
    <cellStyle name="40% - Акцент5 6 2" xfId="899"/>
    <cellStyle name="40% - Акцент5 7" xfId="900"/>
    <cellStyle name="40% — акцент5 7" xfId="901"/>
    <cellStyle name="40% - Акцент5 7 2" xfId="902"/>
    <cellStyle name="40% - Акцент5 8" xfId="903"/>
    <cellStyle name="40% — акцент5 8" xfId="904"/>
    <cellStyle name="40% - Акцент5 9" xfId="905"/>
    <cellStyle name="40% — акцент5 9" xfId="906"/>
    <cellStyle name="40% — акцент5_!!!!!ТАБО" xfId="907"/>
    <cellStyle name="40% - Акцент6" xfId="908"/>
    <cellStyle name="40% — акцент6" xfId="909"/>
    <cellStyle name="40% - Акцент6 10" xfId="910"/>
    <cellStyle name="40% — акцент6 10" xfId="911"/>
    <cellStyle name="40% - Акцент6 11" xfId="912"/>
    <cellStyle name="40% — акцент6 11" xfId="913"/>
    <cellStyle name="40% - Акцент6 12" xfId="914"/>
    <cellStyle name="40% — акцент6 12" xfId="915"/>
    <cellStyle name="40% - Акцент6 13" xfId="916"/>
    <cellStyle name="40% — акцент6 13" xfId="917"/>
    <cellStyle name="40% - Акцент6 14" xfId="918"/>
    <cellStyle name="40% — акцент6 14" xfId="919"/>
    <cellStyle name="40% - Акцент6 15" xfId="920"/>
    <cellStyle name="40% — акцент6 15" xfId="921"/>
    <cellStyle name="40% - Акцент6 16" xfId="922"/>
    <cellStyle name="40% - Акцент6 17" xfId="923"/>
    <cellStyle name="40% - Акцент6 18" xfId="924"/>
    <cellStyle name="40% - Акцент6 19" xfId="925"/>
    <cellStyle name="40% - Акцент6 2" xfId="926"/>
    <cellStyle name="40% — акцент6 2" xfId="927"/>
    <cellStyle name="40% - Акцент6 2 10" xfId="928"/>
    <cellStyle name="40% - Акцент6 2 11" xfId="929"/>
    <cellStyle name="40% - Акцент6 2 12" xfId="930"/>
    <cellStyle name="40% - Акцент6 2 13" xfId="931"/>
    <cellStyle name="40% - Акцент6 2 14" xfId="932"/>
    <cellStyle name="40% - Акцент6 2 15" xfId="933"/>
    <cellStyle name="40% - Акцент6 2 16" xfId="934"/>
    <cellStyle name="40% - Акцент6 2 17" xfId="935"/>
    <cellStyle name="40% - Акцент6 2 2" xfId="936"/>
    <cellStyle name="40% — акцент6 2 2" xfId="937"/>
    <cellStyle name="40% - Акцент6 2 2 2" xfId="938"/>
    <cellStyle name="40% - Акцент6 2 3" xfId="939"/>
    <cellStyle name="40% - Акцент6 2 3 2" xfId="940"/>
    <cellStyle name="40% - Акцент6 2 4" xfId="941"/>
    <cellStyle name="40% - Акцент6 2 5" xfId="942"/>
    <cellStyle name="40% - Акцент6 2 6" xfId="943"/>
    <cellStyle name="40% - Акцент6 2 7" xfId="944"/>
    <cellStyle name="40% - Акцент6 2 8" xfId="945"/>
    <cellStyle name="40% - Акцент6 2 9" xfId="946"/>
    <cellStyle name="40% - Акцент6 20" xfId="947"/>
    <cellStyle name="40% - Акцент6 21" xfId="948"/>
    <cellStyle name="40% - Акцент6 3" xfId="949"/>
    <cellStyle name="40% — акцент6 3" xfId="950"/>
    <cellStyle name="40% - Акцент6 3 2" xfId="951"/>
    <cellStyle name="40% — акцент6 3 2" xfId="952"/>
    <cellStyle name="40% - Акцент6 3 3" xfId="953"/>
    <cellStyle name="40% - Акцент6 4" xfId="954"/>
    <cellStyle name="40% — акцент6 4" xfId="955"/>
    <cellStyle name="40% - Акцент6 4 2" xfId="956"/>
    <cellStyle name="40% - Акцент6 5" xfId="957"/>
    <cellStyle name="40% — акцент6 5" xfId="958"/>
    <cellStyle name="40% - Акцент6 5 2" xfId="959"/>
    <cellStyle name="40% - Акцент6 6" xfId="960"/>
    <cellStyle name="40% — акцент6 6" xfId="961"/>
    <cellStyle name="40% - Акцент6 6 2" xfId="962"/>
    <cellStyle name="40% - Акцент6 7" xfId="963"/>
    <cellStyle name="40% — акцент6 7" xfId="964"/>
    <cellStyle name="40% - Акцент6 7 2" xfId="965"/>
    <cellStyle name="40% - Акцент6 8" xfId="966"/>
    <cellStyle name="40% — акцент6 8" xfId="967"/>
    <cellStyle name="40% - Акцент6 9" xfId="968"/>
    <cellStyle name="40% — акцент6 9" xfId="969"/>
    <cellStyle name="40% — акцент6_!!!!!ТАБО" xfId="970"/>
    <cellStyle name="40% – Акцентування1" xfId="971"/>
    <cellStyle name="40% – Акцентування1 2" xfId="972"/>
    <cellStyle name="40% – Акцентування1 2 2" xfId="973"/>
    <cellStyle name="40% – Акцентування1 2 3" xfId="974"/>
    <cellStyle name="40% – Акцентування1 2 4" xfId="975"/>
    <cellStyle name="40% – Акцентування1 2 5" xfId="976"/>
    <cellStyle name="40% – Акцентування1 3" xfId="977"/>
    <cellStyle name="40% – Акцентування2" xfId="978"/>
    <cellStyle name="40% – Акцентування2 2" xfId="979"/>
    <cellStyle name="40% – Акцентування2 2 2" xfId="980"/>
    <cellStyle name="40% – Акцентування2 2 3" xfId="981"/>
    <cellStyle name="40% – Акцентування2 2 4" xfId="982"/>
    <cellStyle name="40% – Акцентування2 2 5" xfId="983"/>
    <cellStyle name="40% – Акцентування2 3" xfId="984"/>
    <cellStyle name="40% – Акцентування3" xfId="985"/>
    <cellStyle name="40% – Акцентування3 2" xfId="986"/>
    <cellStyle name="40% – Акцентування3 2 2" xfId="987"/>
    <cellStyle name="40% – Акцентування3 2 3" xfId="988"/>
    <cellStyle name="40% – Акцентування3 2 4" xfId="989"/>
    <cellStyle name="40% – Акцентування3 2 5" xfId="990"/>
    <cellStyle name="40% – Акцентування3 3" xfId="991"/>
    <cellStyle name="40% – Акцентування4" xfId="992"/>
    <cellStyle name="40% – Акцентування4 2" xfId="993"/>
    <cellStyle name="40% – Акцентування4 2 2" xfId="994"/>
    <cellStyle name="40% – Акцентування4 2 3" xfId="995"/>
    <cellStyle name="40% – Акцентування4 2 4" xfId="996"/>
    <cellStyle name="40% – Акцентування4 2 5" xfId="997"/>
    <cellStyle name="40% – Акцентування4 3" xfId="998"/>
    <cellStyle name="40% – Акцентування5" xfId="999"/>
    <cellStyle name="40% – Акцентування5 2" xfId="1000"/>
    <cellStyle name="40% – Акцентування5 2 2" xfId="1001"/>
    <cellStyle name="40% – Акцентування5 2 3" xfId="1002"/>
    <cellStyle name="40% – Акцентування5 2 4" xfId="1003"/>
    <cellStyle name="40% – Акцентування5 2 5" xfId="1004"/>
    <cellStyle name="40% – Акцентування5 3" xfId="1005"/>
    <cellStyle name="40% – Акцентування6" xfId="1006"/>
    <cellStyle name="40% – Акцентування6 2" xfId="1007"/>
    <cellStyle name="40% – Акцентування6 2 2" xfId="1008"/>
    <cellStyle name="40% – Акцентування6 2 3" xfId="1009"/>
    <cellStyle name="40% – Акцентування6 2 4" xfId="1010"/>
    <cellStyle name="40% – Акцентування6 2 5" xfId="1011"/>
    <cellStyle name="40% – Акцентування6 3" xfId="1012"/>
    <cellStyle name="60% - Accent1" xfId="1013"/>
    <cellStyle name="60% - Accent1 2" xfId="1014"/>
    <cellStyle name="60% - Accent1 2 2" xfId="1015"/>
    <cellStyle name="60% - Accent1 2 3" xfId="1016"/>
    <cellStyle name="60% - Accent1 2 4" xfId="1017"/>
    <cellStyle name="60% - Accent1 3" xfId="1018"/>
    <cellStyle name="60% - Accent1 3 2" xfId="1019"/>
    <cellStyle name="60% - Accent1 4" xfId="1020"/>
    <cellStyle name="60% - Accent1 5" xfId="1021"/>
    <cellStyle name="60% - Accent1 6" xfId="1022"/>
    <cellStyle name="60% - Accent1 7" xfId="1023"/>
    <cellStyle name="60% - Accent1_січень-жовтень" xfId="1024"/>
    <cellStyle name="60% - Accent2" xfId="1025"/>
    <cellStyle name="60% - Accent2 2" xfId="1026"/>
    <cellStyle name="60% - Accent2 2 2" xfId="1027"/>
    <cellStyle name="60% - Accent2 2 3" xfId="1028"/>
    <cellStyle name="60% - Accent2 2 4" xfId="1029"/>
    <cellStyle name="60% - Accent2 3" xfId="1030"/>
    <cellStyle name="60% - Accent2 3 2" xfId="1031"/>
    <cellStyle name="60% - Accent2 4" xfId="1032"/>
    <cellStyle name="60% - Accent2 5" xfId="1033"/>
    <cellStyle name="60% - Accent2 6" xfId="1034"/>
    <cellStyle name="60% - Accent2 7" xfId="1035"/>
    <cellStyle name="60% - Accent2_січень-жовтень" xfId="1036"/>
    <cellStyle name="60% - Accent3" xfId="1037"/>
    <cellStyle name="60% - Accent3 2" xfId="1038"/>
    <cellStyle name="60% - Accent3 2 2" xfId="1039"/>
    <cellStyle name="60% - Accent3 2 3" xfId="1040"/>
    <cellStyle name="60% - Accent3 2 4" xfId="1041"/>
    <cellStyle name="60% - Accent3 3" xfId="1042"/>
    <cellStyle name="60% - Accent3 3 2" xfId="1043"/>
    <cellStyle name="60% - Accent3 4" xfId="1044"/>
    <cellStyle name="60% - Accent3 5" xfId="1045"/>
    <cellStyle name="60% - Accent3 6" xfId="1046"/>
    <cellStyle name="60% - Accent3 7" xfId="1047"/>
    <cellStyle name="60% - Accent3_січень-жовтень" xfId="1048"/>
    <cellStyle name="60% - Accent4" xfId="1049"/>
    <cellStyle name="60% - Accent4 2" xfId="1050"/>
    <cellStyle name="60% - Accent4 2 2" xfId="1051"/>
    <cellStyle name="60% - Accent4 2 3" xfId="1052"/>
    <cellStyle name="60% - Accent4 2 4" xfId="1053"/>
    <cellStyle name="60% - Accent4 3" xfId="1054"/>
    <cellStyle name="60% - Accent4 3 2" xfId="1055"/>
    <cellStyle name="60% - Accent4 4" xfId="1056"/>
    <cellStyle name="60% - Accent4 5" xfId="1057"/>
    <cellStyle name="60% - Accent4 6" xfId="1058"/>
    <cellStyle name="60% - Accent4 7" xfId="1059"/>
    <cellStyle name="60% - Accent4_січень-жовтень" xfId="1060"/>
    <cellStyle name="60% - Accent5" xfId="1061"/>
    <cellStyle name="60% - Accent5 2" xfId="1062"/>
    <cellStyle name="60% - Accent5 2 2" xfId="1063"/>
    <cellStyle name="60% - Accent5 2 3" xfId="1064"/>
    <cellStyle name="60% - Accent5 2 4" xfId="1065"/>
    <cellStyle name="60% - Accent5 3" xfId="1066"/>
    <cellStyle name="60% - Accent5 4" xfId="1067"/>
    <cellStyle name="60% - Accent5 5" xfId="1068"/>
    <cellStyle name="60% - Accent5_січень-жовтень" xfId="1069"/>
    <cellStyle name="60% - Accent6" xfId="1070"/>
    <cellStyle name="60% - Accent6 2" xfId="1071"/>
    <cellStyle name="60% - Accent6 2 2" xfId="1072"/>
    <cellStyle name="60% - Accent6 2 3" xfId="1073"/>
    <cellStyle name="60% - Accent6 2 4" xfId="1074"/>
    <cellStyle name="60% - Accent6 3" xfId="1075"/>
    <cellStyle name="60% - Accent6 3 2" xfId="1076"/>
    <cellStyle name="60% - Accent6 4" xfId="1077"/>
    <cellStyle name="60% - Accent6 5" xfId="1078"/>
    <cellStyle name="60% - Accent6 6" xfId="1079"/>
    <cellStyle name="60% - Accent6 7" xfId="1080"/>
    <cellStyle name="60% - Accent6_січень-жовтень" xfId="1081"/>
    <cellStyle name="60% - Акцент1" xfId="1082"/>
    <cellStyle name="60% — акцент1" xfId="1083"/>
    <cellStyle name="60% - Акцент1 10" xfId="1084"/>
    <cellStyle name="60% - Акцент1 11" xfId="1085"/>
    <cellStyle name="60% - Акцент1 12" xfId="1086"/>
    <cellStyle name="60% - Акцент1 13" xfId="1087"/>
    <cellStyle name="60% - Акцент1 14" xfId="1088"/>
    <cellStyle name="60% - Акцент1 15" xfId="1089"/>
    <cellStyle name="60% - Акцент1 16" xfId="1090"/>
    <cellStyle name="60% - Акцент1 17" xfId="1091"/>
    <cellStyle name="60% - Акцент1 18" xfId="1092"/>
    <cellStyle name="60% - Акцент1 19" xfId="1093"/>
    <cellStyle name="60% - Акцент1 2" xfId="1094"/>
    <cellStyle name="60% — акцент1 2" xfId="1095"/>
    <cellStyle name="60% - Акцент1 2 2" xfId="1096"/>
    <cellStyle name="60% - Акцент1 2 2 2" xfId="1097"/>
    <cellStyle name="60% - Акцент1 2 3" xfId="1098"/>
    <cellStyle name="60% - Акцент1 2 4" xfId="1099"/>
    <cellStyle name="60% - Акцент1 20" xfId="1100"/>
    <cellStyle name="60% - Акцент1 21" xfId="1101"/>
    <cellStyle name="60% - Акцент1 3" xfId="1102"/>
    <cellStyle name="60% — акцент1 3" xfId="1103"/>
    <cellStyle name="60% - Акцент1 4" xfId="1104"/>
    <cellStyle name="60% — акцент1 4" xfId="1105"/>
    <cellStyle name="60% - Акцент1 4 2" xfId="1106"/>
    <cellStyle name="60% - Акцент1 5" xfId="1107"/>
    <cellStyle name="60% — акцент1 5" xfId="1108"/>
    <cellStyle name="60% - Акцент1 5 2" xfId="1109"/>
    <cellStyle name="60% - Акцент1 6" xfId="1110"/>
    <cellStyle name="60% — акцент1 6" xfId="1111"/>
    <cellStyle name="60% - Акцент1 6 2" xfId="1112"/>
    <cellStyle name="60% - Акцент1 7" xfId="1113"/>
    <cellStyle name="60% - Акцент1 7 2" xfId="1114"/>
    <cellStyle name="60% - Акцент1 8" xfId="1115"/>
    <cellStyle name="60% - Акцент1 9" xfId="1116"/>
    <cellStyle name="60% - Акцент2" xfId="1117"/>
    <cellStyle name="60% — акцент2" xfId="1118"/>
    <cellStyle name="60% - Акцент2 10" xfId="1119"/>
    <cellStyle name="60% - Акцент2 11" xfId="1120"/>
    <cellStyle name="60% - Акцент2 12" xfId="1121"/>
    <cellStyle name="60% - Акцент2 13" xfId="1122"/>
    <cellStyle name="60% - Акцент2 14" xfId="1123"/>
    <cellStyle name="60% - Акцент2 15" xfId="1124"/>
    <cellStyle name="60% - Акцент2 16" xfId="1125"/>
    <cellStyle name="60% - Акцент2 17" xfId="1126"/>
    <cellStyle name="60% - Акцент2 18" xfId="1127"/>
    <cellStyle name="60% - Акцент2 19" xfId="1128"/>
    <cellStyle name="60% - Акцент2 2" xfId="1129"/>
    <cellStyle name="60% — акцент2 2" xfId="1130"/>
    <cellStyle name="60% - Акцент2 2 2" xfId="1131"/>
    <cellStyle name="60% - Акцент2 2 2 2" xfId="1132"/>
    <cellStyle name="60% - Акцент2 2 3" xfId="1133"/>
    <cellStyle name="60% - Акцент2 2 4" xfId="1134"/>
    <cellStyle name="60% - Акцент2 20" xfId="1135"/>
    <cellStyle name="60% - Акцент2 21" xfId="1136"/>
    <cellStyle name="60% - Акцент2 3" xfId="1137"/>
    <cellStyle name="60% — акцент2 3" xfId="1138"/>
    <cellStyle name="60% - Акцент2 4" xfId="1139"/>
    <cellStyle name="60% — акцент2 4" xfId="1140"/>
    <cellStyle name="60% - Акцент2 4 2" xfId="1141"/>
    <cellStyle name="60% - Акцент2 5" xfId="1142"/>
    <cellStyle name="60% — акцент2 5" xfId="1143"/>
    <cellStyle name="60% - Акцент2 5 2" xfId="1144"/>
    <cellStyle name="60% - Акцент2 6" xfId="1145"/>
    <cellStyle name="60% — акцент2 6" xfId="1146"/>
    <cellStyle name="60% - Акцент2 6 2" xfId="1147"/>
    <cellStyle name="60% - Акцент2 7" xfId="1148"/>
    <cellStyle name="60% - Акцент2 7 2" xfId="1149"/>
    <cellStyle name="60% - Акцент2 8" xfId="1150"/>
    <cellStyle name="60% - Акцент2 9" xfId="1151"/>
    <cellStyle name="60% - Акцент3" xfId="1152"/>
    <cellStyle name="60% — акцент3" xfId="1153"/>
    <cellStyle name="60% - Акцент3 10" xfId="1154"/>
    <cellStyle name="60% - Акцент3 11" xfId="1155"/>
    <cellStyle name="60% - Акцент3 12" xfId="1156"/>
    <cellStyle name="60% - Акцент3 13" xfId="1157"/>
    <cellStyle name="60% - Акцент3 14" xfId="1158"/>
    <cellStyle name="60% - Акцент3 15" xfId="1159"/>
    <cellStyle name="60% - Акцент3 16" xfId="1160"/>
    <cellStyle name="60% - Акцент3 17" xfId="1161"/>
    <cellStyle name="60% - Акцент3 18" xfId="1162"/>
    <cellStyle name="60% - Акцент3 19" xfId="1163"/>
    <cellStyle name="60% - Акцент3 2" xfId="1164"/>
    <cellStyle name="60% — акцент3 2" xfId="1165"/>
    <cellStyle name="60% - Акцент3 2 2" xfId="1166"/>
    <cellStyle name="60% - Акцент3 2 2 2" xfId="1167"/>
    <cellStyle name="60% - Акцент3 2 3" xfId="1168"/>
    <cellStyle name="60% - Акцент3 2 4" xfId="1169"/>
    <cellStyle name="60% - Акцент3 20" xfId="1170"/>
    <cellStyle name="60% - Акцент3 21" xfId="1171"/>
    <cellStyle name="60% - Акцент3 3" xfId="1172"/>
    <cellStyle name="60% — акцент3 3" xfId="1173"/>
    <cellStyle name="60% - Акцент3 4" xfId="1174"/>
    <cellStyle name="60% — акцент3 4" xfId="1175"/>
    <cellStyle name="60% - Акцент3 4 2" xfId="1176"/>
    <cellStyle name="60% - Акцент3 5" xfId="1177"/>
    <cellStyle name="60% — акцент3 5" xfId="1178"/>
    <cellStyle name="60% - Акцент3 5 2" xfId="1179"/>
    <cellStyle name="60% - Акцент3 6" xfId="1180"/>
    <cellStyle name="60% — акцент3 6" xfId="1181"/>
    <cellStyle name="60% - Акцент3 6 2" xfId="1182"/>
    <cellStyle name="60% - Акцент3 7" xfId="1183"/>
    <cellStyle name="60% - Акцент3 7 2" xfId="1184"/>
    <cellStyle name="60% - Акцент3 8" xfId="1185"/>
    <cellStyle name="60% - Акцент3 9" xfId="1186"/>
    <cellStyle name="60% - Акцент4" xfId="1187"/>
    <cellStyle name="60% — акцент4" xfId="1188"/>
    <cellStyle name="60% - Акцент4 10" xfId="1189"/>
    <cellStyle name="60% - Акцент4 11" xfId="1190"/>
    <cellStyle name="60% - Акцент4 12" xfId="1191"/>
    <cellStyle name="60% - Акцент4 13" xfId="1192"/>
    <cellStyle name="60% - Акцент4 14" xfId="1193"/>
    <cellStyle name="60% - Акцент4 15" xfId="1194"/>
    <cellStyle name="60% - Акцент4 16" xfId="1195"/>
    <cellStyle name="60% - Акцент4 17" xfId="1196"/>
    <cellStyle name="60% - Акцент4 18" xfId="1197"/>
    <cellStyle name="60% - Акцент4 19" xfId="1198"/>
    <cellStyle name="60% - Акцент4 2" xfId="1199"/>
    <cellStyle name="60% — акцент4 2" xfId="1200"/>
    <cellStyle name="60% - Акцент4 2 2" xfId="1201"/>
    <cellStyle name="60% - Акцент4 2 2 2" xfId="1202"/>
    <cellStyle name="60% - Акцент4 2 3" xfId="1203"/>
    <cellStyle name="60% - Акцент4 2 4" xfId="1204"/>
    <cellStyle name="60% - Акцент4 20" xfId="1205"/>
    <cellStyle name="60% - Акцент4 21" xfId="1206"/>
    <cellStyle name="60% - Акцент4 3" xfId="1207"/>
    <cellStyle name="60% — акцент4 3" xfId="1208"/>
    <cellStyle name="60% - Акцент4 4" xfId="1209"/>
    <cellStyle name="60% — акцент4 4" xfId="1210"/>
    <cellStyle name="60% - Акцент4 4 2" xfId="1211"/>
    <cellStyle name="60% - Акцент4 5" xfId="1212"/>
    <cellStyle name="60% — акцент4 5" xfId="1213"/>
    <cellStyle name="60% - Акцент4 5 2" xfId="1214"/>
    <cellStyle name="60% - Акцент4 6" xfId="1215"/>
    <cellStyle name="60% — акцент4 6" xfId="1216"/>
    <cellStyle name="60% - Акцент4 6 2" xfId="1217"/>
    <cellStyle name="60% - Акцент4 7" xfId="1218"/>
    <cellStyle name="60% - Акцент4 7 2" xfId="1219"/>
    <cellStyle name="60% - Акцент4 8" xfId="1220"/>
    <cellStyle name="60% - Акцент4 9" xfId="1221"/>
    <cellStyle name="60% - Акцент5" xfId="1222"/>
    <cellStyle name="60% — акцент5" xfId="1223"/>
    <cellStyle name="60% - Акцент5 10" xfId="1224"/>
    <cellStyle name="60% - Акцент5 11" xfId="1225"/>
    <cellStyle name="60% - Акцент5 12" xfId="1226"/>
    <cellStyle name="60% - Акцент5 13" xfId="1227"/>
    <cellStyle name="60% - Акцент5 14" xfId="1228"/>
    <cellStyle name="60% - Акцент5 15" xfId="1229"/>
    <cellStyle name="60% - Акцент5 16" xfId="1230"/>
    <cellStyle name="60% - Акцент5 17" xfId="1231"/>
    <cellStyle name="60% - Акцент5 18" xfId="1232"/>
    <cellStyle name="60% - Акцент5 19" xfId="1233"/>
    <cellStyle name="60% - Акцент5 2" xfId="1234"/>
    <cellStyle name="60% — акцент5 2" xfId="1235"/>
    <cellStyle name="60% - Акцент5 2 2" xfId="1236"/>
    <cellStyle name="60% - Акцент5 2 2 2" xfId="1237"/>
    <cellStyle name="60% - Акцент5 2 3" xfId="1238"/>
    <cellStyle name="60% - Акцент5 2 4" xfId="1239"/>
    <cellStyle name="60% - Акцент5 20" xfId="1240"/>
    <cellStyle name="60% - Акцент5 21" xfId="1241"/>
    <cellStyle name="60% - Акцент5 3" xfId="1242"/>
    <cellStyle name="60% — акцент5 3" xfId="1243"/>
    <cellStyle name="60% - Акцент5 4" xfId="1244"/>
    <cellStyle name="60% — акцент5 4" xfId="1245"/>
    <cellStyle name="60% - Акцент5 4 2" xfId="1246"/>
    <cellStyle name="60% - Акцент5 5" xfId="1247"/>
    <cellStyle name="60% — акцент5 5" xfId="1248"/>
    <cellStyle name="60% - Акцент5 5 2" xfId="1249"/>
    <cellStyle name="60% - Акцент5 6" xfId="1250"/>
    <cellStyle name="60% — акцент5 6" xfId="1251"/>
    <cellStyle name="60% - Акцент5 6 2" xfId="1252"/>
    <cellStyle name="60% - Акцент5 7" xfId="1253"/>
    <cellStyle name="60% - Акцент5 7 2" xfId="1254"/>
    <cellStyle name="60% - Акцент5 8" xfId="1255"/>
    <cellStyle name="60% - Акцент5 9" xfId="1256"/>
    <cellStyle name="60% - Акцент6" xfId="1257"/>
    <cellStyle name="60% — акцент6" xfId="1258"/>
    <cellStyle name="60% - Акцент6 10" xfId="1259"/>
    <cellStyle name="60% - Акцент6 11" xfId="1260"/>
    <cellStyle name="60% - Акцент6 12" xfId="1261"/>
    <cellStyle name="60% - Акцент6 13" xfId="1262"/>
    <cellStyle name="60% - Акцент6 14" xfId="1263"/>
    <cellStyle name="60% - Акцент6 15" xfId="1264"/>
    <cellStyle name="60% - Акцент6 16" xfId="1265"/>
    <cellStyle name="60% - Акцент6 17" xfId="1266"/>
    <cellStyle name="60% - Акцент6 18" xfId="1267"/>
    <cellStyle name="60% - Акцент6 19" xfId="1268"/>
    <cellStyle name="60% - Акцент6 2" xfId="1269"/>
    <cellStyle name="60% — акцент6 2" xfId="1270"/>
    <cellStyle name="60% - Акцент6 2 2" xfId="1271"/>
    <cellStyle name="60% - Акцент6 2 2 2" xfId="1272"/>
    <cellStyle name="60% - Акцент6 2 3" xfId="1273"/>
    <cellStyle name="60% - Акцент6 2 4" xfId="1274"/>
    <cellStyle name="60% - Акцент6 20" xfId="1275"/>
    <cellStyle name="60% - Акцент6 21" xfId="1276"/>
    <cellStyle name="60% - Акцент6 3" xfId="1277"/>
    <cellStyle name="60% — акцент6 3" xfId="1278"/>
    <cellStyle name="60% - Акцент6 4" xfId="1279"/>
    <cellStyle name="60% — акцент6 4" xfId="1280"/>
    <cellStyle name="60% - Акцент6 4 2" xfId="1281"/>
    <cellStyle name="60% - Акцент6 5" xfId="1282"/>
    <cellStyle name="60% — акцент6 5" xfId="1283"/>
    <cellStyle name="60% - Акцент6 5 2" xfId="1284"/>
    <cellStyle name="60% - Акцент6 6" xfId="1285"/>
    <cellStyle name="60% — акцент6 6" xfId="1286"/>
    <cellStyle name="60% - Акцент6 6 2" xfId="1287"/>
    <cellStyle name="60% - Акцент6 7" xfId="1288"/>
    <cellStyle name="60% - Акцент6 7 2" xfId="1289"/>
    <cellStyle name="60% - Акцент6 8" xfId="1290"/>
    <cellStyle name="60% - Акцент6 9" xfId="1291"/>
    <cellStyle name="60% – Акцентування1" xfId="1292"/>
    <cellStyle name="60% – Акцентування1 2" xfId="1293"/>
    <cellStyle name="60% – Акцентування1 2 2" xfId="1294"/>
    <cellStyle name="60% – Акцентування2" xfId="1295"/>
    <cellStyle name="60% – Акцентування2 2" xfId="1296"/>
    <cellStyle name="60% – Акцентування2 2 2" xfId="1297"/>
    <cellStyle name="60% – Акцентування3" xfId="1298"/>
    <cellStyle name="60% – Акцентування3 2" xfId="1299"/>
    <cellStyle name="60% – Акцентування3 2 2" xfId="1300"/>
    <cellStyle name="60% – Акцентування4" xfId="1301"/>
    <cellStyle name="60% – Акцентування4 2" xfId="1302"/>
    <cellStyle name="60% – Акцентування4 2 2" xfId="1303"/>
    <cellStyle name="60% – Акцентування5" xfId="1304"/>
    <cellStyle name="60% – Акцентування5 2" xfId="1305"/>
    <cellStyle name="60% – Акцентування5 2 2" xfId="1306"/>
    <cellStyle name="60% – Акцентування6" xfId="1307"/>
    <cellStyle name="60% – Акцентування6 2" xfId="1308"/>
    <cellStyle name="60% – Акцентування6 2 2" xfId="1309"/>
    <cellStyle name="Accent1" xfId="1310"/>
    <cellStyle name="Accent1 2" xfId="1311"/>
    <cellStyle name="Accent1 2 2" xfId="1312"/>
    <cellStyle name="Accent1 2 3" xfId="1313"/>
    <cellStyle name="Accent1 2 4" xfId="1314"/>
    <cellStyle name="Accent1 3" xfId="1315"/>
    <cellStyle name="Accent1 3 2" xfId="1316"/>
    <cellStyle name="Accent1 4" xfId="1317"/>
    <cellStyle name="Accent1 5" xfId="1318"/>
    <cellStyle name="Accent1 6" xfId="1319"/>
    <cellStyle name="Accent1 7" xfId="1320"/>
    <cellStyle name="Accent1_січень-жовтень" xfId="1321"/>
    <cellStyle name="Accent2" xfId="1322"/>
    <cellStyle name="Accent2 2" xfId="1323"/>
    <cellStyle name="Accent2 2 2" xfId="1324"/>
    <cellStyle name="Accent2 2 3" xfId="1325"/>
    <cellStyle name="Accent2 2 4" xfId="1326"/>
    <cellStyle name="Accent2 3" xfId="1327"/>
    <cellStyle name="Accent2 4" xfId="1328"/>
    <cellStyle name="Accent2 5" xfId="1329"/>
    <cellStyle name="Accent2 6" xfId="1330"/>
    <cellStyle name="Accent3" xfId="1331"/>
    <cellStyle name="Accent3 2" xfId="1332"/>
    <cellStyle name="Accent3 2 2" xfId="1333"/>
    <cellStyle name="Accent3 2 3" xfId="1334"/>
    <cellStyle name="Accent3 2 4" xfId="1335"/>
    <cellStyle name="Accent3 3" xfId="1336"/>
    <cellStyle name="Accent3 3 2" xfId="1337"/>
    <cellStyle name="Accent3 4" xfId="1338"/>
    <cellStyle name="Accent3 5" xfId="1339"/>
    <cellStyle name="Accent3 6" xfId="1340"/>
    <cellStyle name="Accent3 7" xfId="1341"/>
    <cellStyle name="Accent3_січень-жовтень" xfId="1342"/>
    <cellStyle name="Accent4" xfId="1343"/>
    <cellStyle name="Accent4 2" xfId="1344"/>
    <cellStyle name="Accent4 2 2" xfId="1345"/>
    <cellStyle name="Accent4 2 3" xfId="1346"/>
    <cellStyle name="Accent4 2 4" xfId="1347"/>
    <cellStyle name="Accent4 3" xfId="1348"/>
    <cellStyle name="Accent4 3 2" xfId="1349"/>
    <cellStyle name="Accent4 4" xfId="1350"/>
    <cellStyle name="Accent4 5" xfId="1351"/>
    <cellStyle name="Accent4 6" xfId="1352"/>
    <cellStyle name="Accent4 7" xfId="1353"/>
    <cellStyle name="Accent4_січень-жовтень" xfId="1354"/>
    <cellStyle name="Accent5" xfId="1355"/>
    <cellStyle name="Accent5 2" xfId="1356"/>
    <cellStyle name="Accent5 2 2" xfId="1357"/>
    <cellStyle name="Accent5 2 3" xfId="1358"/>
    <cellStyle name="Accent5 2 4" xfId="1359"/>
    <cellStyle name="Accent5 3" xfId="1360"/>
    <cellStyle name="Accent5_січень-жовтень" xfId="1361"/>
    <cellStyle name="Accent6" xfId="1362"/>
    <cellStyle name="Accent6 2" xfId="1363"/>
    <cellStyle name="Accent6 2 2" xfId="1364"/>
    <cellStyle name="Accent6 2 3" xfId="1365"/>
    <cellStyle name="Accent6 2 4" xfId="1366"/>
    <cellStyle name="Accent6 3" xfId="1367"/>
    <cellStyle name="Accent6 3 2" xfId="1368"/>
    <cellStyle name="Accent6 4" xfId="1369"/>
    <cellStyle name="Accent6 5" xfId="1370"/>
    <cellStyle name="Accent6 6" xfId="1371"/>
    <cellStyle name="Accent6 7" xfId="1372"/>
    <cellStyle name="Accent6_січень-жовтень" xfId="1373"/>
    <cellStyle name="Bad" xfId="1374"/>
    <cellStyle name="Bad 2" xfId="1375"/>
    <cellStyle name="Bad 2 2" xfId="1376"/>
    <cellStyle name="Bad 2 3" xfId="1377"/>
    <cellStyle name="Bad 2 4" xfId="1378"/>
    <cellStyle name="Bad 3" xfId="1379"/>
    <cellStyle name="Bad 4" xfId="1380"/>
    <cellStyle name="Bad 5" xfId="1381"/>
    <cellStyle name="Bad_січень-жовтень" xfId="1382"/>
    <cellStyle name="Calculation" xfId="1383"/>
    <cellStyle name="Calculation 2" xfId="1384"/>
    <cellStyle name="Calculation 2 2" xfId="1385"/>
    <cellStyle name="Calculation 2 3" xfId="1386"/>
    <cellStyle name="Calculation 2 4" xfId="1387"/>
    <cellStyle name="Calculation 3" xfId="1388"/>
    <cellStyle name="Calculation 4" xfId="1389"/>
    <cellStyle name="Calculation 5" xfId="1390"/>
    <cellStyle name="Calculation_січень-жовтень" xfId="1391"/>
    <cellStyle name="Check Cell" xfId="1392"/>
    <cellStyle name="Check Cell 2" xfId="1393"/>
    <cellStyle name="Excel Built-in Normal" xfId="1394"/>
    <cellStyle name="Explanatory Text" xfId="1395"/>
    <cellStyle name="fEr" xfId="1396"/>
    <cellStyle name="fHead" xfId="1397"/>
    <cellStyle name="fHead 2" xfId="1398"/>
    <cellStyle name="Good" xfId="1399"/>
    <cellStyle name="Good 2" xfId="1400"/>
    <cellStyle name="Good 2 2" xfId="1401"/>
    <cellStyle name="Good 2 3" xfId="1402"/>
    <cellStyle name="Good 2 4" xfId="1403"/>
    <cellStyle name="Good 3" xfId="1404"/>
    <cellStyle name="Good 4" xfId="1405"/>
    <cellStyle name="Good 5" xfId="1406"/>
    <cellStyle name="Good_січень-жовтень" xfId="1407"/>
    <cellStyle name="Heading 1" xfId="1408"/>
    <cellStyle name="Heading 1 2" xfId="1409"/>
    <cellStyle name="Heading 1 2 2" xfId="1410"/>
    <cellStyle name="Heading 1 3" xfId="1411"/>
    <cellStyle name="Heading 1 3 2" xfId="1412"/>
    <cellStyle name="Heading 1 4" xfId="1413"/>
    <cellStyle name="Heading 1 5" xfId="1414"/>
    <cellStyle name="Heading 1 6" xfId="1415"/>
    <cellStyle name="Heading 1 7" xfId="1416"/>
    <cellStyle name="Heading 1_січень-жовтень" xfId="1417"/>
    <cellStyle name="Heading 2" xfId="1418"/>
    <cellStyle name="Heading 2 2" xfId="1419"/>
    <cellStyle name="Heading 2 2 2" xfId="1420"/>
    <cellStyle name="Heading 2 3" xfId="1421"/>
    <cellStyle name="Heading 2 3 2" xfId="1422"/>
    <cellStyle name="Heading 2 4" xfId="1423"/>
    <cellStyle name="Heading 2 5" xfId="1424"/>
    <cellStyle name="Heading 2 6" xfId="1425"/>
    <cellStyle name="Heading 2 7" xfId="1426"/>
    <cellStyle name="Heading 2_січень-жовтень" xfId="1427"/>
    <cellStyle name="Heading 3" xfId="1428"/>
    <cellStyle name="Heading 3 2" xfId="1429"/>
    <cellStyle name="Heading 3 2 2" xfId="1430"/>
    <cellStyle name="Heading 3 3" xfId="1431"/>
    <cellStyle name="Heading 3 3 2" xfId="1432"/>
    <cellStyle name="Heading 3 4" xfId="1433"/>
    <cellStyle name="Heading 3 5" xfId="1434"/>
    <cellStyle name="Heading 3 6" xfId="1435"/>
    <cellStyle name="Heading 3 7" xfId="1436"/>
    <cellStyle name="Heading 3_січень-жовтень" xfId="1437"/>
    <cellStyle name="Heading 4" xfId="1438"/>
    <cellStyle name="Heading 4 2" xfId="1439"/>
    <cellStyle name="Heading 4 2 2" xfId="1440"/>
    <cellStyle name="Heading 4 3" xfId="1441"/>
    <cellStyle name="Heading 4 3 2" xfId="1442"/>
    <cellStyle name="Heading 4 4" xfId="1443"/>
    <cellStyle name="Heading 4 5" xfId="1444"/>
    <cellStyle name="Heading 4 6" xfId="1445"/>
    <cellStyle name="Heading 4 7" xfId="1446"/>
    <cellStyle name="Heading 4_січень-жовтень" xfId="1447"/>
    <cellStyle name="Input" xfId="1448"/>
    <cellStyle name="Input 2" xfId="1449"/>
    <cellStyle name="Input 2 2" xfId="1450"/>
    <cellStyle name="Input 2 3" xfId="1451"/>
    <cellStyle name="Input 2 4" xfId="1452"/>
    <cellStyle name="Input 3" xfId="1453"/>
    <cellStyle name="Input 4" xfId="1454"/>
    <cellStyle name="Input 5" xfId="1455"/>
    <cellStyle name="Input_січень-жовтень" xfId="1456"/>
    <cellStyle name="Linked Cell" xfId="1457"/>
    <cellStyle name="Linked Cell 2" xfId="1458"/>
    <cellStyle name="Linked Cell 2 2" xfId="1459"/>
    <cellStyle name="Linked Cell 3" xfId="1460"/>
    <cellStyle name="Linked Cell 4" xfId="1461"/>
    <cellStyle name="Linked Cell 5" xfId="1462"/>
    <cellStyle name="Linked Cell_січень-жовтень" xfId="1463"/>
    <cellStyle name="Neutral" xfId="1464"/>
    <cellStyle name="Neutral 2" xfId="1465"/>
    <cellStyle name="Neutral 2 2" xfId="1466"/>
    <cellStyle name="Neutral 2 3" xfId="1467"/>
    <cellStyle name="Neutral 2 4" xfId="1468"/>
    <cellStyle name="Neutral 3" xfId="1469"/>
    <cellStyle name="Neutral 4" xfId="1470"/>
    <cellStyle name="Neutral 5" xfId="1471"/>
    <cellStyle name="Neutral_січень-жовтень" xfId="1472"/>
    <cellStyle name="Normal 2" xfId="1473"/>
    <cellStyle name="Normal_an1" xfId="1474"/>
    <cellStyle name="Note" xfId="1475"/>
    <cellStyle name="Note 2" xfId="1476"/>
    <cellStyle name="Note 2 2" xfId="1477"/>
    <cellStyle name="Note 2 3" xfId="1478"/>
    <cellStyle name="Note 2 4" xfId="1479"/>
    <cellStyle name="Note 3" xfId="1480"/>
    <cellStyle name="Note 4" xfId="1481"/>
    <cellStyle name="Output" xfId="1482"/>
    <cellStyle name="Output 2" xfId="1483"/>
    <cellStyle name="Output 2 2" xfId="1484"/>
    <cellStyle name="Output 2 3" xfId="1485"/>
    <cellStyle name="Output 2 4" xfId="1486"/>
    <cellStyle name="Output 3" xfId="1487"/>
    <cellStyle name="Output 4" xfId="1488"/>
    <cellStyle name="Output 5" xfId="1489"/>
    <cellStyle name="Output_січень-жовтень" xfId="1490"/>
    <cellStyle name="TableStyleLight1" xfId="1491"/>
    <cellStyle name="Title" xfId="1492"/>
    <cellStyle name="Total" xfId="1493"/>
    <cellStyle name="vDa" xfId="1494"/>
    <cellStyle name="vDa 2" xfId="1495"/>
    <cellStyle name="vDa 2 2" xfId="1496"/>
    <cellStyle name="vHl" xfId="1497"/>
    <cellStyle name="vN0" xfId="1498"/>
    <cellStyle name="vN0 2" xfId="1499"/>
    <cellStyle name="vN0 2 2" xfId="1500"/>
    <cellStyle name="vSt" xfId="1501"/>
    <cellStyle name="vSt 2" xfId="1502"/>
    <cellStyle name="vSt 3" xfId="1503"/>
    <cellStyle name="Warning Text" xfId="1504"/>
    <cellStyle name="Акцент1" xfId="1505"/>
    <cellStyle name="Акцент1 2" xfId="1506"/>
    <cellStyle name="Акцент1 2 2" xfId="1507"/>
    <cellStyle name="Акцент1 3" xfId="1508"/>
    <cellStyle name="Акцент1 4" xfId="1509"/>
    <cellStyle name="Акцент1 4 2" xfId="1510"/>
    <cellStyle name="Акцент2" xfId="1511"/>
    <cellStyle name="Акцент2 2" xfId="1512"/>
    <cellStyle name="Акцент2 2 2" xfId="1513"/>
    <cellStyle name="Акцент2 3" xfId="1514"/>
    <cellStyle name="Акцент2 4" xfId="1515"/>
    <cellStyle name="Акцент2 4 2" xfId="1516"/>
    <cellStyle name="Акцент3" xfId="1517"/>
    <cellStyle name="Акцент3 2" xfId="1518"/>
    <cellStyle name="Акцент3 2 2" xfId="1519"/>
    <cellStyle name="Акцент3 3" xfId="1520"/>
    <cellStyle name="Акцент3 4" xfId="1521"/>
    <cellStyle name="Акцент3 4 2" xfId="1522"/>
    <cellStyle name="Акцент4" xfId="1523"/>
    <cellStyle name="Акцент4 2" xfId="1524"/>
    <cellStyle name="Акцент4 2 2" xfId="1525"/>
    <cellStyle name="Акцент4 3" xfId="1526"/>
    <cellStyle name="Акцент4 4" xfId="1527"/>
    <cellStyle name="Акцент4 4 2" xfId="1528"/>
    <cellStyle name="Акцент5" xfId="1529"/>
    <cellStyle name="Акцент5 2" xfId="1530"/>
    <cellStyle name="Акцент5 2 2" xfId="1531"/>
    <cellStyle name="Акцент5 3" xfId="1532"/>
    <cellStyle name="Акцент5 4" xfId="1533"/>
    <cellStyle name="Акцент5 4 2" xfId="1534"/>
    <cellStyle name="Акцент6" xfId="1535"/>
    <cellStyle name="Акцент6 2" xfId="1536"/>
    <cellStyle name="Акцент6 2 2" xfId="1537"/>
    <cellStyle name="Акцент6 3" xfId="1538"/>
    <cellStyle name="Акцент6 4" xfId="1539"/>
    <cellStyle name="Акцент6 4 2" xfId="1540"/>
    <cellStyle name="Акцентування1" xfId="1541"/>
    <cellStyle name="Акцентування1 2" xfId="1542"/>
    <cellStyle name="Акцентування1 2 2" xfId="1543"/>
    <cellStyle name="Акцентування2" xfId="1544"/>
    <cellStyle name="Акцентування2 2" xfId="1545"/>
    <cellStyle name="Акцентування2 2 2" xfId="1546"/>
    <cellStyle name="Акцентування3" xfId="1547"/>
    <cellStyle name="Акцентування3 2" xfId="1548"/>
    <cellStyle name="Акцентування3 2 2" xfId="1549"/>
    <cellStyle name="Акцентування4" xfId="1550"/>
    <cellStyle name="Акцентування4 2" xfId="1551"/>
    <cellStyle name="Акцентування4 2 2" xfId="1552"/>
    <cellStyle name="Акцентування5" xfId="1553"/>
    <cellStyle name="Акцентування5 2" xfId="1554"/>
    <cellStyle name="Акцентування6" xfId="1555"/>
    <cellStyle name="Акцентування6 2" xfId="1556"/>
    <cellStyle name="Акцентування6 2 2" xfId="1557"/>
    <cellStyle name="Ввід" xfId="1558"/>
    <cellStyle name="Ввід 2" xfId="1559"/>
    <cellStyle name="Ввід 3" xfId="1560"/>
    <cellStyle name="Ввод " xfId="1561"/>
    <cellStyle name="Ввод  2" xfId="1562"/>
    <cellStyle name="Ввод  3" xfId="1563"/>
    <cellStyle name="Ввод  4" xfId="1564"/>
    <cellStyle name="Ввод  4 2" xfId="1565"/>
    <cellStyle name="Вывод" xfId="1566"/>
    <cellStyle name="Вывод 2" xfId="1567"/>
    <cellStyle name="Вывод 2 2" xfId="1568"/>
    <cellStyle name="Вывод 3" xfId="1569"/>
    <cellStyle name="Вывод 4" xfId="1570"/>
    <cellStyle name="Вывод 4 2" xfId="1571"/>
    <cellStyle name="Вычисление" xfId="1572"/>
    <cellStyle name="Вычисление 2" xfId="1573"/>
    <cellStyle name="Вычисление 2 2" xfId="1574"/>
    <cellStyle name="Вычисление 3" xfId="1575"/>
    <cellStyle name="Вычисление 4" xfId="1576"/>
    <cellStyle name="Вычисление 4 2" xfId="1577"/>
    <cellStyle name="Currency" xfId="1578"/>
    <cellStyle name="Currency [0]" xfId="1579"/>
    <cellStyle name="Денежный 2" xfId="1580"/>
    <cellStyle name="Добре" xfId="1581"/>
    <cellStyle name="Добре 2" xfId="1582"/>
    <cellStyle name="Добре 3" xfId="1583"/>
    <cellStyle name="Заголовок 1" xfId="1584"/>
    <cellStyle name="Заголовок 1 2" xfId="1585"/>
    <cellStyle name="Заголовок 1 3" xfId="1586"/>
    <cellStyle name="Заголовок 2" xfId="1587"/>
    <cellStyle name="Заголовок 2 2" xfId="1588"/>
    <cellStyle name="Заголовок 2 3" xfId="1589"/>
    <cellStyle name="Заголовок 3" xfId="1590"/>
    <cellStyle name="Заголовок 3 2" xfId="1591"/>
    <cellStyle name="Заголовок 3 3" xfId="1592"/>
    <cellStyle name="Заголовок 4" xfId="1593"/>
    <cellStyle name="Заголовок 4 2" xfId="1594"/>
    <cellStyle name="Заголовок 4 3" xfId="1595"/>
    <cellStyle name="Звичайний 2" xfId="1596"/>
    <cellStyle name="Звичайний 2 2" xfId="1597"/>
    <cellStyle name="Звичайний 2 2 2" xfId="1598"/>
    <cellStyle name="Звичайний 2 3" xfId="1599"/>
    <cellStyle name="Звичайний 2_!!!!!ТАБО" xfId="1600"/>
    <cellStyle name="Звичайний 3" xfId="1601"/>
    <cellStyle name="Звичайний 3 2" xfId="1602"/>
    <cellStyle name="Звичайний 3 2 2" xfId="1603"/>
    <cellStyle name="Звичайний 3 2 3" xfId="1604"/>
    <cellStyle name="Звичайний 3 3" xfId="1605"/>
    <cellStyle name="Звичайний 3 4" xfId="1606"/>
    <cellStyle name="Звичайний 4" xfId="1607"/>
    <cellStyle name="Звичайний 4 2" xfId="1608"/>
    <cellStyle name="Звичайний 4 2 2" xfId="1609"/>
    <cellStyle name="Звичайний 5" xfId="1610"/>
    <cellStyle name="Звичайний 5 2" xfId="1611"/>
    <cellStyle name="Звичайний 6" xfId="1612"/>
    <cellStyle name="Звичайний 6 2" xfId="1613"/>
    <cellStyle name="Звичайний_11.1. Дотації розрахункова" xfId="1614"/>
    <cellStyle name="Зв'язана клітинка" xfId="1615"/>
    <cellStyle name="Зв'язана клітинка 2" xfId="1616"/>
    <cellStyle name="Зв'язана клітинка 3" xfId="1617"/>
    <cellStyle name="Итог" xfId="1618"/>
    <cellStyle name="Итог 2" xfId="1619"/>
    <cellStyle name="Итог 2 2" xfId="1620"/>
    <cellStyle name="Итог 3" xfId="1621"/>
    <cellStyle name="Итог 4" xfId="1622"/>
    <cellStyle name="Итог 4 2" xfId="1623"/>
    <cellStyle name="Контрольна клітинка" xfId="1624"/>
    <cellStyle name="Контрольна клітинка 2" xfId="1625"/>
    <cellStyle name="Контрольная ячейка" xfId="1626"/>
    <cellStyle name="Контрольная ячейка 2" xfId="1627"/>
    <cellStyle name="Контрольная ячейка 3" xfId="1628"/>
    <cellStyle name="Контрольная ячейка 4" xfId="1629"/>
    <cellStyle name="Контрольная ячейка 4 2" xfId="1630"/>
    <cellStyle name="Назва" xfId="1631"/>
    <cellStyle name="Назва 2" xfId="1632"/>
    <cellStyle name="Назва 3" xfId="1633"/>
    <cellStyle name="Название" xfId="1634"/>
    <cellStyle name="Название 2" xfId="1635"/>
    <cellStyle name="Название 3" xfId="1636"/>
    <cellStyle name="Название 4" xfId="1637"/>
    <cellStyle name="Название 4 2" xfId="1638"/>
    <cellStyle name="Нейтральный" xfId="1639"/>
    <cellStyle name="Нейтральный 2" xfId="1640"/>
    <cellStyle name="Нейтральный 2 2" xfId="1641"/>
    <cellStyle name="Нейтральный 3" xfId="1642"/>
    <cellStyle name="Нейтральный 4" xfId="1643"/>
    <cellStyle name="Нейтральный 4 2" xfId="1644"/>
    <cellStyle name="Обчислення" xfId="1645"/>
    <cellStyle name="Обчислення 2" xfId="1646"/>
    <cellStyle name="Обчислення 2 2" xfId="1647"/>
    <cellStyle name="Обычный 10" xfId="1648"/>
    <cellStyle name="Обычный 11" xfId="1649"/>
    <cellStyle name="Обычный 12" xfId="1650"/>
    <cellStyle name="Обычный 13" xfId="1651"/>
    <cellStyle name="Обычный 13 2" xfId="1652"/>
    <cellStyle name="Обычный 14" xfId="1653"/>
    <cellStyle name="Обычный 15" xfId="1654"/>
    <cellStyle name="Обычный 16" xfId="1655"/>
    <cellStyle name="Обычный 17" xfId="1656"/>
    <cellStyle name="Обычный 17 2" xfId="1657"/>
    <cellStyle name="Обычный 18" xfId="1658"/>
    <cellStyle name="Обычный 19" xfId="1659"/>
    <cellStyle name="Обычный 19 2" xfId="1660"/>
    <cellStyle name="Обычный 2" xfId="1661"/>
    <cellStyle name="Обычный 2 2" xfId="1662"/>
    <cellStyle name="Обычный 2 2 2" xfId="1663"/>
    <cellStyle name="Обычный 2 2 3" xfId="1664"/>
    <cellStyle name="Обычный 2 3" xfId="1665"/>
    <cellStyle name="Обычный 2 3 2" xfId="1666"/>
    <cellStyle name="Обычный 2 4" xfId="1667"/>
    <cellStyle name="Обычный 2 5" xfId="1668"/>
    <cellStyle name="Обычный 2 6" xfId="1669"/>
    <cellStyle name="Обычный 2 7" xfId="1670"/>
    <cellStyle name="Обычный 2 7 2" xfId="1671"/>
    <cellStyle name="Обычный 2 8" xfId="1672"/>
    <cellStyle name="Обычный 2_вик_завд" xfId="1673"/>
    <cellStyle name="Обычный 20 2" xfId="1674"/>
    <cellStyle name="Обычный 3" xfId="1675"/>
    <cellStyle name="Обычный 3 2" xfId="1676"/>
    <cellStyle name="Обычный 3 3" xfId="1677"/>
    <cellStyle name="Обычный 3 3 2" xfId="1678"/>
    <cellStyle name="Обычный 3 4" xfId="1679"/>
    <cellStyle name="Обычный 3 5" xfId="1680"/>
    <cellStyle name="Обычный 4" xfId="1681"/>
    <cellStyle name="Обычный 4 2" xfId="1682"/>
    <cellStyle name="Обычный 4 3" xfId="1683"/>
    <cellStyle name="Обычный 5" xfId="1684"/>
    <cellStyle name="Обычный 5 2" xfId="1685"/>
    <cellStyle name="Обычный 5 2 2" xfId="1686"/>
    <cellStyle name="Обычный 5 3" xfId="1687"/>
    <cellStyle name="Обычный 6" xfId="1688"/>
    <cellStyle name="Обычный 6 3" xfId="1689"/>
    <cellStyle name="Обычный 7" xfId="1690"/>
    <cellStyle name="Обычный 8" xfId="1691"/>
    <cellStyle name="Обычный 9" xfId="1692"/>
    <cellStyle name="Обычный_06" xfId="1693"/>
    <cellStyle name="Обычный_09_Професійний склад" xfId="1694"/>
    <cellStyle name="Обычный_12 Зинкевич" xfId="1695"/>
    <cellStyle name="Обычный_12 Зинкевич 2" xfId="1696"/>
    <cellStyle name="Обычный_27.08.2013" xfId="1697"/>
    <cellStyle name="Обычный_TБЛ-12~1" xfId="1698"/>
    <cellStyle name="Обычный_Иванова_1.03.05" xfId="1699"/>
    <cellStyle name="Обычный_Форма7Н" xfId="1700"/>
    <cellStyle name="Підсумок" xfId="1701"/>
    <cellStyle name="Підсумок 2" xfId="1702"/>
    <cellStyle name="Плохой" xfId="1703"/>
    <cellStyle name="Плохой 2" xfId="1704"/>
    <cellStyle name="Плохой 2 2" xfId="1705"/>
    <cellStyle name="Плохой 3" xfId="1706"/>
    <cellStyle name="Плохой 4" xfId="1707"/>
    <cellStyle name="Плохой 4 2" xfId="1708"/>
    <cellStyle name="Поганий" xfId="1709"/>
    <cellStyle name="Поганий 2" xfId="1710"/>
    <cellStyle name="Поганий 2 2" xfId="1711"/>
    <cellStyle name="Пояснение" xfId="1712"/>
    <cellStyle name="Пояснение 2" xfId="1713"/>
    <cellStyle name="Пояснение 2 2" xfId="1714"/>
    <cellStyle name="Пояснение 3" xfId="1715"/>
    <cellStyle name="Пояснение 4" xfId="1716"/>
    <cellStyle name="Примечание" xfId="1717"/>
    <cellStyle name="Примечание 2" xfId="1718"/>
    <cellStyle name="Примечание 2 2" xfId="1719"/>
    <cellStyle name="Примечание 3" xfId="1720"/>
    <cellStyle name="Примечание 4" xfId="1721"/>
    <cellStyle name="Примечание 4 2" xfId="1722"/>
    <cellStyle name="Примітка" xfId="1723"/>
    <cellStyle name="Примітка 2" xfId="1724"/>
    <cellStyle name="Percent" xfId="1725"/>
    <cellStyle name="Процентный 2" xfId="1726"/>
    <cellStyle name="Результат" xfId="1727"/>
    <cellStyle name="Результат 2" xfId="1728"/>
    <cellStyle name="Связанная ячейка" xfId="1729"/>
    <cellStyle name="Связанная ячейка 2" xfId="1730"/>
    <cellStyle name="Связанная ячейка 3" xfId="1731"/>
    <cellStyle name="Связанная ячейка 4" xfId="1732"/>
    <cellStyle name="Связанная ячейка 4 2" xfId="1733"/>
    <cellStyle name="Середній" xfId="1734"/>
    <cellStyle name="Середній 2" xfId="1735"/>
    <cellStyle name="Середній 2 2" xfId="1736"/>
    <cellStyle name="Стиль 1" xfId="1737"/>
    <cellStyle name="Стиль 1 2" xfId="1738"/>
    <cellStyle name="Стиль 2" xfId="1739"/>
    <cellStyle name="Текст попередження" xfId="1740"/>
    <cellStyle name="Текст попередження 2" xfId="1741"/>
    <cellStyle name="Текст пояснення" xfId="1742"/>
    <cellStyle name="Текст предупреждения" xfId="1743"/>
    <cellStyle name="Текст предупреждения 2" xfId="1744"/>
    <cellStyle name="Текст предупреждения 3" xfId="1745"/>
    <cellStyle name="Текст предупреждения 4" xfId="1746"/>
    <cellStyle name="Тысячи [0]_Анализ" xfId="1747"/>
    <cellStyle name="Тысячи_Анализ" xfId="1748"/>
    <cellStyle name="Comma" xfId="1749"/>
    <cellStyle name="Comma [0]" xfId="1750"/>
    <cellStyle name="Финансовый 2" xfId="1751"/>
    <cellStyle name="ФинᎰнсовый_Лист1 (3)_1" xfId="1752"/>
    <cellStyle name="Хороший" xfId="1753"/>
    <cellStyle name="Хороший 2" xfId="1754"/>
    <cellStyle name="Хороший 3" xfId="1755"/>
    <cellStyle name="Хороший 4" xfId="1756"/>
    <cellStyle name="Хороший 4 2" xfId="17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6;&#1055;_&#1076;&#1083;&#1103;_&#1076;&#1080;&#1088;&#1077;&#1082;&#1090;_2016-1-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xls2005\ST_O\St_o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88;&#1110;&#1082;\Shxls%202017\&#1042;&#1045;&#1041;_&#1057;&#1058;&#1054;&#1056;&#1030;&#1053;&#1050;&#1040;\&#1054;&#1085;&#1086;&#1074;&#1083;_&#1075;&#1088;&#1091;&#1076;&#1077;&#1085;&#1100;\&#1088;&#1080;&#1085;&#1086;&#1082;%20&#1087;&#1088;&#1072;&#1094;&#1110;%20(&#1044;&#1057;&#1057;)\&#1077;&#1082;&#1086;&#1085;&#1086;&#1084;_&#1072;&#1082;&#1090;&#1080;&#1074;&#1085;\&#1077;&#1082;&#1086;&#1085;&#1086;&#1084;&#1110;&#1095;&#1085;&#1072;%20&#1072;&#1082;&#1090;&#1080;&#1074;&#1085;&#1110;&#1089;&#1090;&#1100;_2006_20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44;&#1086;&#1076;&#1072;&#1090;&#1082;&#1080;_1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7zO5E.tmp\2_&#1065;&#1086;&#1090;&#1080;&#1078;&#1085;&#1077;&#1074;&#1072;%20&#1110;&#1085;&#1092;&#1086;&#1088;&#1084;&#1072;&#1094;&#1110;&#110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&#1088;&#1110;&#1082;\Shxls%202018\&#1057;&#1058;&#1040;&#1058;_&#1054;&#1043;&#1051;&#1071;&#1044;\St_o_08%20_1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8%20&#1088;&#1110;&#1082;\Shxls%202018\&#1057;&#1058;&#1040;&#1058;_&#1054;&#1043;&#1051;&#1071;&#1044;\St_o_09%20_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  <sheetName val="Економ Акт нас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3 "/>
      <sheetName val="4 "/>
      <sheetName val="5 "/>
      <sheetName val="6 "/>
      <sheetName val="7 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-1"/>
      <sheetName val="Додаток  3-2"/>
      <sheetName val="Додаток  3-3"/>
      <sheetName val="Додаток  3-4"/>
      <sheetName val="Додаток 4"/>
      <sheetName val="Додаток 5"/>
      <sheetName val="Додаток 6"/>
      <sheetName val="Додаток 2б"/>
      <sheetName val="Додаток 2в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тат_огляд"/>
      <sheetName val="1_загальні "/>
      <sheetName val="6 "/>
      <sheetName val="надан_послуг"/>
      <sheetName val="аналіз_укомплект"/>
      <sheetName val="4_ компен_ЄВ"/>
      <sheetName val="9_жінки"/>
      <sheetName val="10 _молодь"/>
      <sheetName val="8_соц-нез "/>
      <sheetName val="10_інваліди"/>
      <sheetName val="12_прац після навч"/>
      <sheetName val="14_с_м "/>
      <sheetName val="15_безр_проф_груп"/>
      <sheetName val="16_вак_за профгруп"/>
      <sheetName val="17_навантаж"/>
      <sheetName val="20_динам "/>
      <sheetName val="АТО"/>
      <sheetName val="ВПО"/>
      <sheetName val="ВПО_ з- по"/>
      <sheetName val="Дані_розрах"/>
      <sheetName val="2_17"/>
      <sheetName val="2_18 "/>
      <sheetName val="ЄВ_17"/>
      <sheetName val="ЄВ_18 "/>
      <sheetName val="квотн_17"/>
      <sheetName val="квотн_18"/>
      <sheetName val="інвал_17"/>
      <sheetName val="інвал_18"/>
      <sheetName val="АТО-17"/>
      <sheetName val="АТО-1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ат_огляд"/>
      <sheetName val="1_загальні "/>
      <sheetName val="6 "/>
      <sheetName val="надан_послуг"/>
      <sheetName val="аналіз_укомплект"/>
      <sheetName val="4_ компен_ЄВ"/>
      <sheetName val="9_жінки"/>
      <sheetName val="10 _молодь"/>
      <sheetName val="8_соц-нез "/>
      <sheetName val="10_інваліди"/>
      <sheetName val="12_прац після навч"/>
      <sheetName val="с-м"/>
      <sheetName val="15_безр_проф_груп"/>
      <sheetName val="16_вак_за профгруп"/>
      <sheetName val="17_навантаж"/>
      <sheetName val="20_динам "/>
      <sheetName val="АТО"/>
      <sheetName val="ВПО"/>
      <sheetName val="ВПО_ з- по"/>
      <sheetName val="Дані_розрах"/>
      <sheetName val="2_17"/>
      <sheetName val="2_18 "/>
      <sheetName val="ЄВ_17"/>
      <sheetName val="ЄВ_18 "/>
      <sheetName val="квотн_17"/>
      <sheetName val="квотн_18"/>
      <sheetName val="інвал_17"/>
      <sheetName val="інвал_18"/>
      <sheetName val="прац_навч_17"/>
      <sheetName val="прац_навч_18"/>
      <sheetName val="АТО-17"/>
      <sheetName val="АТО-18"/>
      <sheetName val="Лист1"/>
      <sheetName val="Лист2"/>
      <sheetName val="Лист3"/>
      <sheetName val="Лист4"/>
      <sheetName val="Лист5"/>
      <sheetName val="Лист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71" zoomScaleNormal="75" zoomScaleSheetLayoutView="71" zoomScalePageLayoutView="0" workbookViewId="0" topLeftCell="A6">
      <selection activeCell="V14" sqref="V14"/>
    </sheetView>
  </sheetViews>
  <sheetFormatPr defaultColWidth="8.00390625" defaultRowHeight="15"/>
  <cols>
    <col min="1" max="1" width="42.57421875" style="134" customWidth="1"/>
    <col min="2" max="9" width="10.140625" style="134" hidden="1" customWidth="1"/>
    <col min="10" max="10" width="10.00390625" style="134" hidden="1" customWidth="1"/>
    <col min="11" max="11" width="9.8515625" style="134" customWidth="1"/>
    <col min="12" max="13" width="10.140625" style="134" customWidth="1"/>
    <col min="14" max="14" width="10.140625" style="137" customWidth="1"/>
    <col min="15" max="15" width="10.421875" style="137" customWidth="1"/>
    <col min="16" max="16" width="10.140625" style="138" customWidth="1"/>
    <col min="17" max="17" width="9.8515625" style="139" customWidth="1"/>
    <col min="18" max="18" width="10.140625" style="139" customWidth="1"/>
    <col min="19" max="19" width="10.140625" style="138" hidden="1" customWidth="1"/>
    <col min="20" max="20" width="10.7109375" style="139" hidden="1" customWidth="1"/>
    <col min="21" max="16384" width="8.00390625" style="134" customWidth="1"/>
  </cols>
  <sheetData>
    <row r="1" spans="1:20" ht="20.25">
      <c r="A1" s="276" t="s">
        <v>104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0" ht="20.25">
      <c r="A2" s="276" t="s">
        <v>105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ht="21.75" customHeight="1">
      <c r="A3" s="277" t="s">
        <v>106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:5" ht="21" customHeight="1">
      <c r="A5" s="135" t="s">
        <v>107</v>
      </c>
      <c r="B5" s="136"/>
      <c r="C5" s="136"/>
      <c r="D5" s="136"/>
      <c r="E5" s="136"/>
    </row>
    <row r="6" spans="1:20" s="145" customFormat="1" ht="66" customHeight="1">
      <c r="A6" s="278"/>
      <c r="B6" s="140" t="s">
        <v>108</v>
      </c>
      <c r="C6" s="140" t="s">
        <v>109</v>
      </c>
      <c r="D6" s="140" t="s">
        <v>110</v>
      </c>
      <c r="E6" s="140" t="s">
        <v>111</v>
      </c>
      <c r="F6" s="140" t="s">
        <v>112</v>
      </c>
      <c r="G6" s="140" t="s">
        <v>113</v>
      </c>
      <c r="H6" s="141" t="s">
        <v>114</v>
      </c>
      <c r="I6" s="140" t="s">
        <v>115</v>
      </c>
      <c r="J6" s="141" t="s">
        <v>116</v>
      </c>
      <c r="K6" s="140" t="s">
        <v>117</v>
      </c>
      <c r="L6" s="142" t="s">
        <v>118</v>
      </c>
      <c r="M6" s="142" t="s">
        <v>119</v>
      </c>
      <c r="N6" s="140" t="s">
        <v>120</v>
      </c>
      <c r="O6" s="142" t="s">
        <v>121</v>
      </c>
      <c r="P6" s="143" t="s">
        <v>122</v>
      </c>
      <c r="Q6" s="144" t="s">
        <v>177</v>
      </c>
      <c r="R6" s="144" t="s">
        <v>178</v>
      </c>
      <c r="S6" s="143" t="s">
        <v>1</v>
      </c>
      <c r="T6" s="143" t="s">
        <v>67</v>
      </c>
    </row>
    <row r="7" spans="1:20" s="145" customFormat="1" ht="23.25" customHeight="1">
      <c r="A7" s="279"/>
      <c r="B7" s="280" t="s">
        <v>123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</row>
    <row r="8" spans="1:20" s="152" customFormat="1" ht="45" customHeight="1">
      <c r="A8" s="146" t="s">
        <v>124</v>
      </c>
      <c r="B8" s="147">
        <v>487.7</v>
      </c>
      <c r="C8" s="147">
        <v>463.3</v>
      </c>
      <c r="D8" s="147">
        <v>483.4</v>
      </c>
      <c r="E8" s="147">
        <v>500.1</v>
      </c>
      <c r="F8" s="148">
        <v>511.1</v>
      </c>
      <c r="G8" s="148">
        <v>513.4</v>
      </c>
      <c r="H8" s="148">
        <v>518.5</v>
      </c>
      <c r="I8" s="147">
        <v>524.3</v>
      </c>
      <c r="J8" s="148">
        <v>528.4</v>
      </c>
      <c r="K8" s="148">
        <v>532</v>
      </c>
      <c r="L8" s="148">
        <v>546</v>
      </c>
      <c r="M8" s="149">
        <v>545.8</v>
      </c>
      <c r="N8" s="149">
        <v>546.3</v>
      </c>
      <c r="O8" s="149">
        <v>532.7</v>
      </c>
      <c r="P8" s="150">
        <v>541.4</v>
      </c>
      <c r="Q8" s="150">
        <v>523.1</v>
      </c>
      <c r="R8" s="150">
        <v>522</v>
      </c>
      <c r="S8" s="150"/>
      <c r="T8" s="151"/>
    </row>
    <row r="9" spans="1:20" s="159" customFormat="1" ht="39.75" customHeight="1" thickBot="1">
      <c r="A9" s="153" t="s">
        <v>125</v>
      </c>
      <c r="B9" s="154">
        <v>58.6</v>
      </c>
      <c r="C9" s="154">
        <v>55.7</v>
      </c>
      <c r="D9" s="154">
        <v>57.9</v>
      </c>
      <c r="E9" s="154">
        <v>59.9</v>
      </c>
      <c r="F9" s="155">
        <v>61.2</v>
      </c>
      <c r="G9" s="155">
        <v>61.5</v>
      </c>
      <c r="H9" s="155">
        <v>62.2</v>
      </c>
      <c r="I9" s="154">
        <v>63</v>
      </c>
      <c r="J9" s="155">
        <v>63.5</v>
      </c>
      <c r="K9" s="155">
        <v>64</v>
      </c>
      <c r="L9" s="155">
        <v>65.6</v>
      </c>
      <c r="M9" s="156">
        <v>65.6</v>
      </c>
      <c r="N9" s="156">
        <v>65.7</v>
      </c>
      <c r="O9" s="157">
        <v>64.1</v>
      </c>
      <c r="P9" s="157">
        <v>65</v>
      </c>
      <c r="Q9" s="157">
        <v>62.6</v>
      </c>
      <c r="R9" s="157">
        <v>62.6</v>
      </c>
      <c r="S9" s="157"/>
      <c r="T9" s="158"/>
    </row>
    <row r="10" spans="1:20" s="152" customFormat="1" ht="39" customHeight="1" thickTop="1">
      <c r="A10" s="160" t="s">
        <v>126</v>
      </c>
      <c r="B10" s="161">
        <v>440.6</v>
      </c>
      <c r="C10" s="161">
        <v>400.7</v>
      </c>
      <c r="D10" s="161">
        <v>422.7</v>
      </c>
      <c r="E10" s="161">
        <v>437.4</v>
      </c>
      <c r="F10" s="162">
        <v>461.6</v>
      </c>
      <c r="G10" s="162">
        <v>465.4</v>
      </c>
      <c r="H10" s="163">
        <v>471.8</v>
      </c>
      <c r="I10" s="164">
        <v>478.1</v>
      </c>
      <c r="J10" s="165">
        <v>461.5</v>
      </c>
      <c r="K10" s="165">
        <v>471.2</v>
      </c>
      <c r="L10" s="165">
        <v>489.2</v>
      </c>
      <c r="M10" s="166">
        <v>492.5</v>
      </c>
      <c r="N10" s="167">
        <v>494.9</v>
      </c>
      <c r="O10" s="168">
        <v>476</v>
      </c>
      <c r="P10" s="169">
        <v>487.7</v>
      </c>
      <c r="Q10" s="169">
        <v>463.8</v>
      </c>
      <c r="R10" s="169">
        <v>472.3</v>
      </c>
      <c r="S10" s="169"/>
      <c r="T10" s="170"/>
    </row>
    <row r="11" spans="1:20" s="159" customFormat="1" ht="37.5" customHeight="1" thickBot="1">
      <c r="A11" s="153" t="s">
        <v>127</v>
      </c>
      <c r="B11" s="154">
        <v>53</v>
      </c>
      <c r="C11" s="154">
        <v>48.1</v>
      </c>
      <c r="D11" s="154">
        <v>50.7</v>
      </c>
      <c r="E11" s="154">
        <v>52.4</v>
      </c>
      <c r="F11" s="171">
        <v>55.2</v>
      </c>
      <c r="G11" s="171">
        <v>55.7</v>
      </c>
      <c r="H11" s="172">
        <v>56.6</v>
      </c>
      <c r="I11" s="173">
        <v>57.4</v>
      </c>
      <c r="J11" s="174">
        <v>55.5</v>
      </c>
      <c r="K11" s="174">
        <v>56.7</v>
      </c>
      <c r="L11" s="174">
        <v>58.8</v>
      </c>
      <c r="M11" s="156">
        <v>59.2</v>
      </c>
      <c r="N11" s="175">
        <v>59.6</v>
      </c>
      <c r="O11" s="175">
        <v>57.2</v>
      </c>
      <c r="P11" s="176">
        <v>58.5</v>
      </c>
      <c r="Q11" s="176">
        <v>55.5</v>
      </c>
      <c r="R11" s="176">
        <v>56.6</v>
      </c>
      <c r="S11" s="176"/>
      <c r="T11" s="177"/>
    </row>
    <row r="12" spans="1:20" s="152" customFormat="1" ht="52.5" customHeight="1" thickTop="1">
      <c r="A12" s="178" t="s">
        <v>128</v>
      </c>
      <c r="B12" s="161">
        <v>47.1</v>
      </c>
      <c r="C12" s="161">
        <v>62.6</v>
      </c>
      <c r="D12" s="161">
        <v>60.7</v>
      </c>
      <c r="E12" s="161">
        <v>62.7</v>
      </c>
      <c r="F12" s="162">
        <v>49.5</v>
      </c>
      <c r="G12" s="162">
        <v>48</v>
      </c>
      <c r="H12" s="163">
        <v>46.7</v>
      </c>
      <c r="I12" s="164">
        <v>46.2</v>
      </c>
      <c r="J12" s="163">
        <v>66.9</v>
      </c>
      <c r="K12" s="163">
        <v>60.8</v>
      </c>
      <c r="L12" s="163">
        <v>56.8</v>
      </c>
      <c r="M12" s="179">
        <v>53.3</v>
      </c>
      <c r="N12" s="169">
        <v>51.4</v>
      </c>
      <c r="O12" s="169">
        <v>56.7</v>
      </c>
      <c r="P12" s="169">
        <v>53.7</v>
      </c>
      <c r="Q12" s="169">
        <v>59.3</v>
      </c>
      <c r="R12" s="169">
        <v>49.7</v>
      </c>
      <c r="S12" s="169"/>
      <c r="T12" s="180"/>
    </row>
    <row r="13" spans="1:20" s="159" customFormat="1" ht="45" customHeight="1" thickBot="1">
      <c r="A13" s="181" t="s">
        <v>129</v>
      </c>
      <c r="B13" s="154">
        <v>9.7</v>
      </c>
      <c r="C13" s="154">
        <v>13.5</v>
      </c>
      <c r="D13" s="154">
        <v>12.6</v>
      </c>
      <c r="E13" s="154">
        <v>12.5</v>
      </c>
      <c r="F13" s="171">
        <v>9.7</v>
      </c>
      <c r="G13" s="171">
        <v>9.3</v>
      </c>
      <c r="H13" s="172">
        <v>9</v>
      </c>
      <c r="I13" s="173">
        <v>8.8</v>
      </c>
      <c r="J13" s="174">
        <v>12.7</v>
      </c>
      <c r="K13" s="174">
        <v>11.4</v>
      </c>
      <c r="L13" s="174">
        <v>10.4</v>
      </c>
      <c r="M13" s="156">
        <v>9.8</v>
      </c>
      <c r="N13" s="175">
        <v>9.4</v>
      </c>
      <c r="O13" s="175">
        <v>10.6</v>
      </c>
      <c r="P13" s="176">
        <v>9.9</v>
      </c>
      <c r="Q13" s="176">
        <v>11.3</v>
      </c>
      <c r="R13" s="176">
        <v>9.5</v>
      </c>
      <c r="S13" s="176"/>
      <c r="T13" s="177"/>
    </row>
    <row r="14" spans="1:20" s="152" customFormat="1" ht="51.75" customHeight="1" thickTop="1">
      <c r="A14" s="182" t="s">
        <v>130</v>
      </c>
      <c r="B14" s="183">
        <v>344</v>
      </c>
      <c r="C14" s="183">
        <v>369.1</v>
      </c>
      <c r="D14" s="183">
        <v>351</v>
      </c>
      <c r="E14" s="183">
        <v>334.8</v>
      </c>
      <c r="F14" s="184">
        <v>324.6</v>
      </c>
      <c r="G14" s="184">
        <v>321.4</v>
      </c>
      <c r="H14" s="185">
        <v>315.3</v>
      </c>
      <c r="I14" s="186">
        <v>308.5</v>
      </c>
      <c r="J14" s="187">
        <v>303.2</v>
      </c>
      <c r="K14" s="187">
        <v>299.5</v>
      </c>
      <c r="L14" s="185">
        <v>286.6</v>
      </c>
      <c r="M14" s="188">
        <v>285.6</v>
      </c>
      <c r="N14" s="189">
        <v>284.6</v>
      </c>
      <c r="O14" s="189">
        <v>298.8</v>
      </c>
      <c r="P14" s="190">
        <v>291.6</v>
      </c>
      <c r="Q14" s="190">
        <v>312.6</v>
      </c>
      <c r="R14" s="190">
        <v>312.5</v>
      </c>
      <c r="S14" s="191"/>
      <c r="T14" s="192"/>
    </row>
    <row r="15" spans="1:20" s="198" customFormat="1" ht="12.75">
      <c r="A15" s="193"/>
      <c r="B15" s="194"/>
      <c r="C15" s="194"/>
      <c r="D15" s="194"/>
      <c r="E15" s="194"/>
      <c r="F15" s="195"/>
      <c r="G15" s="195"/>
      <c r="H15" s="195"/>
      <c r="I15" s="196"/>
      <c r="J15" s="197"/>
      <c r="K15" s="197"/>
      <c r="N15" s="197"/>
      <c r="O15" s="197"/>
      <c r="P15" s="199"/>
      <c r="Q15" s="200"/>
      <c r="R15" s="200"/>
      <c r="S15" s="199"/>
      <c r="T15" s="200"/>
    </row>
    <row r="16" spans="2:20" s="198" customFormat="1" ht="12.75">
      <c r="B16" s="197"/>
      <c r="C16" s="197"/>
      <c r="D16" s="197"/>
      <c r="E16" s="197"/>
      <c r="F16" s="195"/>
      <c r="G16" s="195"/>
      <c r="H16" s="195"/>
      <c r="I16" s="199"/>
      <c r="J16" s="197"/>
      <c r="K16" s="197"/>
      <c r="N16" s="197"/>
      <c r="O16" s="197"/>
      <c r="P16" s="199"/>
      <c r="Q16" s="200"/>
      <c r="R16" s="200"/>
      <c r="S16" s="199"/>
      <c r="T16" s="200"/>
    </row>
    <row r="17" spans="2:20" s="198" customFormat="1" ht="12.75">
      <c r="B17" s="197"/>
      <c r="C17" s="197"/>
      <c r="D17" s="197"/>
      <c r="E17" s="197"/>
      <c r="F17" s="195"/>
      <c r="G17" s="195"/>
      <c r="H17" s="195"/>
      <c r="I17" s="199"/>
      <c r="J17" s="197"/>
      <c r="K17" s="197"/>
      <c r="N17" s="197"/>
      <c r="O17" s="197"/>
      <c r="P17" s="199"/>
      <c r="Q17" s="200"/>
      <c r="R17" s="200"/>
      <c r="S17" s="199"/>
      <c r="T17" s="200"/>
    </row>
    <row r="18" spans="6:20" s="198" customFormat="1" ht="12.75">
      <c r="F18" s="201"/>
      <c r="G18" s="201"/>
      <c r="H18" s="201"/>
      <c r="N18" s="197"/>
      <c r="O18" s="197"/>
      <c r="P18" s="199"/>
      <c r="Q18" s="200"/>
      <c r="R18" s="200"/>
      <c r="S18" s="199"/>
      <c r="T18" s="200"/>
    </row>
    <row r="19" spans="6:20" s="198" customFormat="1" ht="12.75">
      <c r="F19" s="201"/>
      <c r="G19" s="201"/>
      <c r="H19" s="201"/>
      <c r="N19" s="197"/>
      <c r="O19" s="197"/>
      <c r="P19" s="199"/>
      <c r="Q19" s="200"/>
      <c r="R19" s="200"/>
      <c r="S19" s="199"/>
      <c r="T19" s="200"/>
    </row>
    <row r="20" spans="6:8" ht="12.75">
      <c r="F20" s="202"/>
      <c r="G20" s="202"/>
      <c r="H20" s="202"/>
    </row>
    <row r="21" spans="6:8" ht="12.75">
      <c r="F21" s="202"/>
      <c r="G21" s="202"/>
      <c r="H21" s="202"/>
    </row>
    <row r="22" spans="6:8" ht="12.75">
      <c r="F22" s="202"/>
      <c r="G22" s="202"/>
      <c r="H22" s="202"/>
    </row>
    <row r="23" spans="6:8" ht="12.75">
      <c r="F23" s="203"/>
      <c r="G23" s="203"/>
      <c r="H23" s="203"/>
    </row>
    <row r="24" spans="6:8" ht="12.75">
      <c r="F24" s="203"/>
      <c r="G24" s="203"/>
      <c r="H24" s="203"/>
    </row>
    <row r="25" spans="6:8" ht="12.75">
      <c r="F25" s="203"/>
      <c r="G25" s="203"/>
      <c r="H25" s="203"/>
    </row>
    <row r="26" spans="6:8" ht="12.75">
      <c r="F26" s="203"/>
      <c r="G26" s="203"/>
      <c r="H26" s="203"/>
    </row>
    <row r="27" spans="6:8" ht="12.75">
      <c r="F27" s="203"/>
      <c r="G27" s="203"/>
      <c r="H27" s="203"/>
    </row>
    <row r="28" spans="6:8" ht="12.75">
      <c r="F28" s="203"/>
      <c r="G28" s="203"/>
      <c r="H28" s="203"/>
    </row>
    <row r="29" spans="6:8" ht="12.75">
      <c r="F29" s="203"/>
      <c r="G29" s="203"/>
      <c r="H29" s="203"/>
    </row>
    <row r="30" spans="6:8" ht="12.75">
      <c r="F30" s="203"/>
      <c r="G30" s="203"/>
      <c r="H30" s="203"/>
    </row>
    <row r="31" spans="6:8" ht="12.75">
      <c r="F31" s="203"/>
      <c r="G31" s="203"/>
      <c r="H31" s="203"/>
    </row>
    <row r="32" spans="6:8" ht="12.75">
      <c r="F32" s="203"/>
      <c r="G32" s="203"/>
      <c r="H32" s="203"/>
    </row>
    <row r="33" spans="6:8" ht="12.75">
      <c r="F33" s="203"/>
      <c r="G33" s="203"/>
      <c r="H33" s="203"/>
    </row>
    <row r="34" spans="6:8" ht="12.75">
      <c r="F34" s="203"/>
      <c r="G34" s="203"/>
      <c r="H34" s="203"/>
    </row>
    <row r="35" spans="6:8" ht="12.75">
      <c r="F35" s="203"/>
      <c r="G35" s="203"/>
      <c r="H35" s="203"/>
    </row>
    <row r="36" spans="6:8" ht="12.75">
      <c r="F36" s="203"/>
      <c r="G36" s="203"/>
      <c r="H36" s="203"/>
    </row>
    <row r="37" spans="6:8" ht="12.75">
      <c r="F37" s="203"/>
      <c r="G37" s="203"/>
      <c r="H37" s="203"/>
    </row>
    <row r="38" spans="6:8" ht="12.75">
      <c r="F38" s="203"/>
      <c r="G38" s="203"/>
      <c r="H38" s="203"/>
    </row>
    <row r="39" spans="6:8" ht="12.75">
      <c r="F39" s="203"/>
      <c r="G39" s="203"/>
      <c r="H39" s="203"/>
    </row>
    <row r="40" spans="6:8" ht="12.75">
      <c r="F40" s="203"/>
      <c r="G40" s="203"/>
      <c r="H40" s="203"/>
    </row>
    <row r="41" spans="6:8" ht="12.75">
      <c r="F41" s="203"/>
      <c r="G41" s="203"/>
      <c r="H41" s="203"/>
    </row>
    <row r="42" spans="6:8" ht="12.75">
      <c r="F42" s="203"/>
      <c r="G42" s="203"/>
      <c r="H42" s="203"/>
    </row>
    <row r="43" spans="6:8" ht="12.75">
      <c r="F43" s="203"/>
      <c r="G43" s="203"/>
      <c r="H43" s="203"/>
    </row>
  </sheetData>
  <sheetProtection/>
  <mergeCells count="5">
    <mergeCell ref="A1:T1"/>
    <mergeCell ref="A2:T2"/>
    <mergeCell ref="A3:T3"/>
    <mergeCell ref="A6:A7"/>
    <mergeCell ref="B7:T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3" zoomScaleSheetLayoutView="93" zoomScalePageLayoutView="0" workbookViewId="0" topLeftCell="A1">
      <selection activeCell="J23" sqref="J23"/>
    </sheetView>
  </sheetViews>
  <sheetFormatPr defaultColWidth="9.140625" defaultRowHeight="15"/>
  <cols>
    <col min="1" max="1" width="20.8515625" style="102" customWidth="1"/>
    <col min="2" max="2" width="16.421875" style="102" customWidth="1"/>
    <col min="3" max="3" width="14.421875" style="102" customWidth="1"/>
    <col min="4" max="4" width="14.00390625" style="102" customWidth="1"/>
    <col min="5" max="5" width="13.28125" style="102" customWidth="1"/>
    <col min="6" max="6" width="12.7109375" style="102" customWidth="1"/>
    <col min="7" max="7" width="12.00390625" style="102" customWidth="1"/>
    <col min="8" max="8" width="12.57421875" style="102" customWidth="1"/>
    <col min="9" max="9" width="13.7109375" style="102" customWidth="1"/>
  </cols>
  <sheetData>
    <row r="1" spans="1:9" ht="18.75">
      <c r="A1" s="283" t="s">
        <v>68</v>
      </c>
      <c r="B1" s="283"/>
      <c r="C1" s="283"/>
      <c r="D1" s="283"/>
      <c r="E1" s="283"/>
      <c r="F1" s="283"/>
      <c r="G1" s="283"/>
      <c r="H1" s="283"/>
      <c r="I1" s="283"/>
    </row>
    <row r="2" spans="1:9" ht="18.75">
      <c r="A2" s="283" t="s">
        <v>179</v>
      </c>
      <c r="B2" s="283"/>
      <c r="C2" s="283"/>
      <c r="D2" s="283"/>
      <c r="E2" s="283"/>
      <c r="F2" s="283"/>
      <c r="G2" s="283"/>
      <c r="H2" s="283"/>
      <c r="I2" s="283"/>
    </row>
    <row r="3" spans="1:9" ht="15.75">
      <c r="A3" s="284" t="s">
        <v>69</v>
      </c>
      <c r="B3" s="284"/>
      <c r="C3" s="284"/>
      <c r="D3" s="284"/>
      <c r="E3" s="284"/>
      <c r="F3" s="284"/>
      <c r="G3" s="284"/>
      <c r="H3" s="284"/>
      <c r="I3" s="284"/>
    </row>
    <row r="4" spans="1:9" ht="15.75">
      <c r="A4" s="284"/>
      <c r="B4" s="284"/>
      <c r="C4" s="284"/>
      <c r="D4" s="284"/>
      <c r="E4" s="284"/>
      <c r="F4" s="284"/>
      <c r="G4" s="284"/>
      <c r="H4" s="284"/>
      <c r="I4" s="284"/>
    </row>
    <row r="5" spans="1:9" ht="15">
      <c r="A5" s="101" t="s">
        <v>70</v>
      </c>
      <c r="F5" s="285"/>
      <c r="G5" s="285"/>
      <c r="H5" s="285"/>
      <c r="I5" s="285"/>
    </row>
    <row r="6" spans="1:9" ht="15.75">
      <c r="A6" s="286"/>
      <c r="B6" s="287" t="s">
        <v>71</v>
      </c>
      <c r="C6" s="287"/>
      <c r="D6" s="287" t="s">
        <v>72</v>
      </c>
      <c r="E6" s="287"/>
      <c r="F6" s="287" t="s">
        <v>73</v>
      </c>
      <c r="G6" s="287"/>
      <c r="H6" s="287" t="s">
        <v>74</v>
      </c>
      <c r="I6" s="287"/>
    </row>
    <row r="7" spans="1:9" ht="15.75">
      <c r="A7" s="286"/>
      <c r="B7" s="104" t="s">
        <v>75</v>
      </c>
      <c r="C7" s="104" t="s">
        <v>57</v>
      </c>
      <c r="D7" s="104" t="s">
        <v>75</v>
      </c>
      <c r="E7" s="104" t="s">
        <v>57</v>
      </c>
      <c r="F7" s="104" t="s">
        <v>75</v>
      </c>
      <c r="G7" s="104" t="s">
        <v>57</v>
      </c>
      <c r="H7" s="104" t="s">
        <v>75</v>
      </c>
      <c r="I7" s="104" t="s">
        <v>57</v>
      </c>
    </row>
    <row r="8" spans="1:9" ht="15.75">
      <c r="A8" s="103"/>
      <c r="B8" s="282" t="s">
        <v>76</v>
      </c>
      <c r="C8" s="282"/>
      <c r="D8" s="282" t="s">
        <v>77</v>
      </c>
      <c r="E8" s="282"/>
      <c r="F8" s="282" t="s">
        <v>76</v>
      </c>
      <c r="G8" s="282"/>
      <c r="H8" s="282" t="s">
        <v>77</v>
      </c>
      <c r="I8" s="282"/>
    </row>
    <row r="9" spans="1:9" ht="15">
      <c r="A9" s="364" t="s">
        <v>78</v>
      </c>
      <c r="B9" s="365">
        <v>16120.9</v>
      </c>
      <c r="C9" s="366">
        <v>16283.2</v>
      </c>
      <c r="D9" s="367">
        <v>56</v>
      </c>
      <c r="E9" s="367">
        <v>56.8</v>
      </c>
      <c r="F9" s="366">
        <v>1709.6999999999998</v>
      </c>
      <c r="G9" s="366">
        <v>1600.4000000000003</v>
      </c>
      <c r="H9" s="367">
        <v>9.6</v>
      </c>
      <c r="I9" s="367">
        <v>8.9</v>
      </c>
    </row>
    <row r="10" spans="1:9" ht="15">
      <c r="A10" s="368" t="s">
        <v>79</v>
      </c>
      <c r="B10" s="369">
        <v>647.7</v>
      </c>
      <c r="C10" s="369">
        <v>652.8</v>
      </c>
      <c r="D10" s="369">
        <v>55.9</v>
      </c>
      <c r="E10" s="369">
        <v>56.8</v>
      </c>
      <c r="F10" s="370">
        <v>79.1</v>
      </c>
      <c r="G10" s="370">
        <v>75.2</v>
      </c>
      <c r="H10" s="369">
        <v>10.9</v>
      </c>
      <c r="I10" s="369">
        <v>10.3</v>
      </c>
    </row>
    <row r="11" spans="1:9" ht="15">
      <c r="A11" s="368" t="s">
        <v>80</v>
      </c>
      <c r="B11" s="369">
        <v>365.8</v>
      </c>
      <c r="C11" s="369">
        <v>369.3</v>
      </c>
      <c r="D11" s="369">
        <v>48.8</v>
      </c>
      <c r="E11" s="369">
        <v>49.3</v>
      </c>
      <c r="F11" s="370">
        <v>53</v>
      </c>
      <c r="G11" s="370">
        <v>51.2</v>
      </c>
      <c r="H11" s="369">
        <v>12.7</v>
      </c>
      <c r="I11" s="369">
        <v>12.2</v>
      </c>
    </row>
    <row r="12" spans="1:9" ht="15">
      <c r="A12" s="368" t="s">
        <v>81</v>
      </c>
      <c r="B12" s="369">
        <v>1388.1</v>
      </c>
      <c r="C12" s="369">
        <v>1404.9</v>
      </c>
      <c r="D12" s="369">
        <v>57.9</v>
      </c>
      <c r="E12" s="369">
        <v>58.7</v>
      </c>
      <c r="F12" s="370">
        <v>128</v>
      </c>
      <c r="G12" s="370">
        <v>121.8</v>
      </c>
      <c r="H12" s="369">
        <v>8.4</v>
      </c>
      <c r="I12" s="369">
        <v>8</v>
      </c>
    </row>
    <row r="13" spans="1:9" ht="15">
      <c r="A13" s="368" t="s">
        <v>82</v>
      </c>
      <c r="B13" s="369">
        <v>734.9</v>
      </c>
      <c r="C13" s="369">
        <v>739.8</v>
      </c>
      <c r="D13" s="369">
        <v>49.5</v>
      </c>
      <c r="E13" s="369">
        <v>49.9</v>
      </c>
      <c r="F13" s="370">
        <v>125</v>
      </c>
      <c r="G13" s="370">
        <v>121.8</v>
      </c>
      <c r="H13" s="369">
        <v>14.5</v>
      </c>
      <c r="I13" s="369">
        <v>14.1</v>
      </c>
    </row>
    <row r="14" spans="1:9" ht="15">
      <c r="A14" s="368" t="s">
        <v>83</v>
      </c>
      <c r="B14" s="369">
        <v>499.9</v>
      </c>
      <c r="C14" s="369">
        <v>504.7</v>
      </c>
      <c r="D14" s="369">
        <v>55.3</v>
      </c>
      <c r="E14" s="369">
        <v>56.2</v>
      </c>
      <c r="F14" s="370">
        <v>63.5</v>
      </c>
      <c r="G14" s="370">
        <v>59.5</v>
      </c>
      <c r="H14" s="369">
        <v>11.3</v>
      </c>
      <c r="I14" s="369">
        <v>10.5</v>
      </c>
    </row>
    <row r="15" spans="1:9" ht="15">
      <c r="A15" s="368" t="s">
        <v>84</v>
      </c>
      <c r="B15" s="369">
        <v>500</v>
      </c>
      <c r="C15" s="369">
        <v>502.7</v>
      </c>
      <c r="D15" s="369">
        <v>54.2</v>
      </c>
      <c r="E15" s="369">
        <v>54.6</v>
      </c>
      <c r="F15" s="370">
        <v>55.1</v>
      </c>
      <c r="G15" s="370">
        <v>53.5</v>
      </c>
      <c r="H15" s="369">
        <v>9.9</v>
      </c>
      <c r="I15" s="369">
        <v>9.6</v>
      </c>
    </row>
    <row r="16" spans="1:9" ht="15">
      <c r="A16" s="368" t="s">
        <v>85</v>
      </c>
      <c r="B16" s="369">
        <v>724.3</v>
      </c>
      <c r="C16" s="369">
        <v>732.5</v>
      </c>
      <c r="D16" s="369">
        <v>55.5</v>
      </c>
      <c r="E16" s="369">
        <v>56.8</v>
      </c>
      <c r="F16" s="370">
        <v>86.4</v>
      </c>
      <c r="G16" s="370">
        <v>80</v>
      </c>
      <c r="H16" s="369">
        <v>10.7</v>
      </c>
      <c r="I16" s="369">
        <v>9.8</v>
      </c>
    </row>
    <row r="17" spans="1:9" ht="15">
      <c r="A17" s="368" t="s">
        <v>86</v>
      </c>
      <c r="B17" s="369">
        <v>546.3</v>
      </c>
      <c r="C17" s="369">
        <v>555.5</v>
      </c>
      <c r="D17" s="369">
        <v>53.7</v>
      </c>
      <c r="E17" s="369">
        <v>54.6</v>
      </c>
      <c r="F17" s="370">
        <v>52.7</v>
      </c>
      <c r="G17" s="370">
        <v>49.4</v>
      </c>
      <c r="H17" s="369">
        <v>8.8</v>
      </c>
      <c r="I17" s="369">
        <v>8.2</v>
      </c>
    </row>
    <row r="18" spans="1:9" ht="15">
      <c r="A18" s="368" t="s">
        <v>87</v>
      </c>
      <c r="B18" s="369">
        <v>744.5</v>
      </c>
      <c r="C18" s="369">
        <v>759.5</v>
      </c>
      <c r="D18" s="369">
        <v>58.3</v>
      </c>
      <c r="E18" s="369">
        <v>58.8</v>
      </c>
      <c r="F18" s="370">
        <v>51</v>
      </c>
      <c r="G18" s="370">
        <v>50</v>
      </c>
      <c r="H18" s="369">
        <v>6.4</v>
      </c>
      <c r="I18" s="369">
        <v>6.2</v>
      </c>
    </row>
    <row r="19" spans="1:9" ht="15">
      <c r="A19" s="368" t="s">
        <v>88</v>
      </c>
      <c r="B19" s="369">
        <v>378.8</v>
      </c>
      <c r="C19" s="369">
        <v>380.5</v>
      </c>
      <c r="D19" s="369">
        <v>53.6</v>
      </c>
      <c r="E19" s="369">
        <v>54.5</v>
      </c>
      <c r="F19" s="370">
        <v>52.4</v>
      </c>
      <c r="G19" s="370">
        <v>51.1</v>
      </c>
      <c r="H19" s="369">
        <v>12.2</v>
      </c>
      <c r="I19" s="369">
        <v>11.8</v>
      </c>
    </row>
    <row r="20" spans="1:9" ht="15">
      <c r="A20" s="368" t="s">
        <v>89</v>
      </c>
      <c r="B20" s="369">
        <v>292.5</v>
      </c>
      <c r="C20" s="369">
        <v>296.8</v>
      </c>
      <c r="D20" s="369">
        <v>54.7</v>
      </c>
      <c r="E20" s="369">
        <v>56.6</v>
      </c>
      <c r="F20" s="370">
        <v>58.3</v>
      </c>
      <c r="G20" s="370">
        <v>54.2</v>
      </c>
      <c r="H20" s="369">
        <v>16.6</v>
      </c>
      <c r="I20" s="369">
        <v>15.4</v>
      </c>
    </row>
    <row r="21" spans="1:9" ht="15">
      <c r="A21" s="368" t="s">
        <v>90</v>
      </c>
      <c r="B21" s="369">
        <v>1041.1</v>
      </c>
      <c r="C21" s="369">
        <v>1053.6</v>
      </c>
      <c r="D21" s="369">
        <v>55.7</v>
      </c>
      <c r="E21" s="369">
        <v>56.4</v>
      </c>
      <c r="F21" s="370">
        <v>89.5</v>
      </c>
      <c r="G21" s="370">
        <v>80.4</v>
      </c>
      <c r="H21" s="369">
        <v>7.9</v>
      </c>
      <c r="I21" s="369">
        <v>7.1</v>
      </c>
    </row>
    <row r="22" spans="1:9" ht="15">
      <c r="A22" s="368" t="s">
        <v>91</v>
      </c>
      <c r="B22" s="369">
        <v>494</v>
      </c>
      <c r="C22" s="369">
        <v>496.5</v>
      </c>
      <c r="D22" s="369">
        <v>57.3</v>
      </c>
      <c r="E22" s="369">
        <v>58.1</v>
      </c>
      <c r="F22" s="370">
        <v>57</v>
      </c>
      <c r="G22" s="370">
        <v>54.9</v>
      </c>
      <c r="H22" s="369">
        <v>10.3</v>
      </c>
      <c r="I22" s="369">
        <v>10</v>
      </c>
    </row>
    <row r="23" spans="1:9" ht="15">
      <c r="A23" s="368" t="s">
        <v>92</v>
      </c>
      <c r="B23" s="369">
        <v>988.9</v>
      </c>
      <c r="C23" s="369">
        <v>993.6</v>
      </c>
      <c r="D23" s="369">
        <v>56.2</v>
      </c>
      <c r="E23" s="369">
        <v>56.7</v>
      </c>
      <c r="F23" s="370">
        <v>75.7</v>
      </c>
      <c r="G23" s="370">
        <v>71.7</v>
      </c>
      <c r="H23" s="369">
        <v>7.1</v>
      </c>
      <c r="I23" s="369">
        <v>6.7</v>
      </c>
    </row>
    <row r="24" spans="1:9" ht="15">
      <c r="A24" s="368" t="s">
        <v>93</v>
      </c>
      <c r="B24" s="369">
        <v>571.9</v>
      </c>
      <c r="C24" s="369">
        <v>575.2</v>
      </c>
      <c r="D24" s="369">
        <v>53.7</v>
      </c>
      <c r="E24" s="369">
        <v>54.6</v>
      </c>
      <c r="F24" s="370">
        <v>77.8</v>
      </c>
      <c r="G24" s="370">
        <v>76.2</v>
      </c>
      <c r="H24" s="369">
        <v>12</v>
      </c>
      <c r="I24" s="369">
        <v>11.7</v>
      </c>
    </row>
    <row r="25" spans="1:9" s="371" customFormat="1" ht="15.75">
      <c r="A25" s="231" t="s">
        <v>94</v>
      </c>
      <c r="B25" s="232">
        <v>463.8</v>
      </c>
      <c r="C25" s="232">
        <v>472.3</v>
      </c>
      <c r="D25" s="232">
        <v>55.5</v>
      </c>
      <c r="E25" s="232">
        <v>56.6</v>
      </c>
      <c r="F25" s="233">
        <v>59.3</v>
      </c>
      <c r="G25" s="233">
        <v>49.7</v>
      </c>
      <c r="H25" s="232">
        <v>11.3</v>
      </c>
      <c r="I25" s="232">
        <v>9.5</v>
      </c>
    </row>
    <row r="26" spans="1:9" ht="15">
      <c r="A26" s="368" t="s">
        <v>95</v>
      </c>
      <c r="B26" s="369">
        <v>470.9</v>
      </c>
      <c r="C26" s="369">
        <v>475</v>
      </c>
      <c r="D26" s="369">
        <v>56.1</v>
      </c>
      <c r="E26" s="369">
        <v>57.2</v>
      </c>
      <c r="F26" s="370">
        <v>48.5</v>
      </c>
      <c r="G26" s="370">
        <v>44.7</v>
      </c>
      <c r="H26" s="369">
        <v>9.3</v>
      </c>
      <c r="I26" s="369">
        <v>8.6</v>
      </c>
    </row>
    <row r="27" spans="1:9" ht="15">
      <c r="A27" s="368" t="s">
        <v>96</v>
      </c>
      <c r="B27" s="369">
        <v>397.6</v>
      </c>
      <c r="C27" s="369">
        <v>405.3</v>
      </c>
      <c r="D27" s="369">
        <v>50.8</v>
      </c>
      <c r="E27" s="369">
        <v>52</v>
      </c>
      <c r="F27" s="370">
        <v>55.6</v>
      </c>
      <c r="G27" s="370">
        <v>50.2</v>
      </c>
      <c r="H27" s="369">
        <v>12.3</v>
      </c>
      <c r="I27" s="369">
        <v>11</v>
      </c>
    </row>
    <row r="28" spans="1:9" ht="15">
      <c r="A28" s="368" t="s">
        <v>97</v>
      </c>
      <c r="B28" s="369">
        <v>1245</v>
      </c>
      <c r="C28" s="369">
        <v>1260</v>
      </c>
      <c r="D28" s="369">
        <v>60.5</v>
      </c>
      <c r="E28" s="369">
        <v>61.5</v>
      </c>
      <c r="F28" s="370">
        <v>81.3</v>
      </c>
      <c r="G28" s="370">
        <v>68</v>
      </c>
      <c r="H28" s="369">
        <v>6.1</v>
      </c>
      <c r="I28" s="369">
        <v>5.1</v>
      </c>
    </row>
    <row r="29" spans="1:9" ht="15">
      <c r="A29" s="368" t="s">
        <v>98</v>
      </c>
      <c r="B29" s="369">
        <v>438.7</v>
      </c>
      <c r="C29" s="369">
        <v>443</v>
      </c>
      <c r="D29" s="369">
        <v>55.7</v>
      </c>
      <c r="E29" s="369">
        <v>56.8</v>
      </c>
      <c r="F29" s="370">
        <v>56.2</v>
      </c>
      <c r="G29" s="370">
        <v>53.7</v>
      </c>
      <c r="H29" s="369">
        <v>11.4</v>
      </c>
      <c r="I29" s="369">
        <v>10.8</v>
      </c>
    </row>
    <row r="30" spans="1:9" ht="15">
      <c r="A30" s="368" t="s">
        <v>99</v>
      </c>
      <c r="B30" s="369">
        <v>515.9</v>
      </c>
      <c r="C30" s="369">
        <v>519</v>
      </c>
      <c r="D30" s="369">
        <v>54.7</v>
      </c>
      <c r="E30" s="369">
        <v>55.5</v>
      </c>
      <c r="F30" s="370">
        <v>53.5</v>
      </c>
      <c r="G30" s="370">
        <v>51.5</v>
      </c>
      <c r="H30" s="369">
        <v>9.4</v>
      </c>
      <c r="I30" s="369">
        <v>9</v>
      </c>
    </row>
    <row r="31" spans="1:9" ht="15">
      <c r="A31" s="368" t="s">
        <v>100</v>
      </c>
      <c r="B31" s="369">
        <v>513.5</v>
      </c>
      <c r="C31" s="369">
        <v>519.8</v>
      </c>
      <c r="D31" s="369">
        <v>56.2</v>
      </c>
      <c r="E31" s="369">
        <v>57.4</v>
      </c>
      <c r="F31" s="370">
        <v>59.5</v>
      </c>
      <c r="G31" s="370">
        <v>52.6</v>
      </c>
      <c r="H31" s="369">
        <v>10.4</v>
      </c>
      <c r="I31" s="369">
        <v>9.2</v>
      </c>
    </row>
    <row r="32" spans="1:9" ht="15">
      <c r="A32" s="368" t="s">
        <v>101</v>
      </c>
      <c r="B32" s="369">
        <v>380.5</v>
      </c>
      <c r="C32" s="369">
        <v>384.1</v>
      </c>
      <c r="D32" s="369">
        <v>56.8</v>
      </c>
      <c r="E32" s="369">
        <v>57.4</v>
      </c>
      <c r="F32" s="370">
        <v>35.3</v>
      </c>
      <c r="G32" s="370">
        <v>31.4</v>
      </c>
      <c r="H32" s="369">
        <v>8.5</v>
      </c>
      <c r="I32" s="369">
        <v>7.6</v>
      </c>
    </row>
    <row r="33" spans="1:9" ht="15">
      <c r="A33" s="368" t="s">
        <v>102</v>
      </c>
      <c r="B33" s="369">
        <v>423.7</v>
      </c>
      <c r="C33" s="369">
        <v>426.1</v>
      </c>
      <c r="D33" s="369">
        <v>55.8</v>
      </c>
      <c r="E33" s="369">
        <v>56.8</v>
      </c>
      <c r="F33" s="370">
        <v>54.2</v>
      </c>
      <c r="G33" s="370">
        <v>52.3</v>
      </c>
      <c r="H33" s="369">
        <v>11.3</v>
      </c>
      <c r="I33" s="369">
        <v>10.9</v>
      </c>
    </row>
    <row r="34" spans="1:9" ht="15">
      <c r="A34" s="368" t="s">
        <v>103</v>
      </c>
      <c r="B34" s="369">
        <v>1352.6</v>
      </c>
      <c r="C34" s="369">
        <v>1360.7</v>
      </c>
      <c r="D34" s="369">
        <v>61.6</v>
      </c>
      <c r="E34" s="369">
        <v>62.3</v>
      </c>
      <c r="F34" s="370">
        <v>101.8</v>
      </c>
      <c r="G34" s="370">
        <v>95.4</v>
      </c>
      <c r="H34" s="369">
        <v>7</v>
      </c>
      <c r="I34" s="369">
        <v>6.6</v>
      </c>
    </row>
    <row r="35" spans="1:9" ht="15.75">
      <c r="A35" s="105"/>
      <c r="B35" s="106"/>
      <c r="C35" s="107"/>
      <c r="D35" s="105"/>
      <c r="E35" s="105"/>
      <c r="F35" s="105"/>
      <c r="G35" s="105"/>
      <c r="H35" s="105"/>
      <c r="I35" s="105"/>
    </row>
    <row r="36" spans="1:9" ht="15">
      <c r="A36" s="105"/>
      <c r="C36" s="105"/>
      <c r="D36" s="105"/>
      <c r="E36" s="105"/>
      <c r="F36" s="105"/>
      <c r="G36" s="105"/>
      <c r="H36" s="105"/>
      <c r="I36" s="105"/>
    </row>
    <row r="37" spans="1:9" ht="15">
      <c r="A37" s="106"/>
      <c r="C37" s="106"/>
      <c r="D37" s="106"/>
      <c r="E37" s="106"/>
      <c r="F37" s="106"/>
      <c r="G37" s="106"/>
      <c r="H37" s="106"/>
      <c r="I37" s="106"/>
    </row>
    <row r="38" spans="1:9" ht="15">
      <c r="A38" s="106"/>
      <c r="C38" s="106"/>
      <c r="D38" s="106"/>
      <c r="E38" s="106"/>
      <c r="F38" s="106"/>
      <c r="G38" s="106"/>
      <c r="H38" s="106"/>
      <c r="I38" s="106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6" zoomScaleNormal="85" zoomScaleSheetLayoutView="96" zoomScalePageLayoutView="0" workbookViewId="0" topLeftCell="B1">
      <selection activeCell="M8" sqref="M8"/>
    </sheetView>
  </sheetViews>
  <sheetFormatPr defaultColWidth="9.140625" defaultRowHeight="15"/>
  <cols>
    <col min="1" max="1" width="1.28515625" style="51" hidden="1" customWidth="1"/>
    <col min="2" max="2" width="26.00390625" style="51" customWidth="1"/>
    <col min="3" max="6" width="15.57421875" style="51" customWidth="1"/>
    <col min="7" max="7" width="9.140625" style="51" customWidth="1"/>
    <col min="8" max="10" width="0" style="51" hidden="1" customWidth="1"/>
    <col min="11" max="16384" width="9.140625" style="51" customWidth="1"/>
  </cols>
  <sheetData>
    <row r="1" s="39" customFormat="1" ht="10.5" customHeight="1">
      <c r="F1" s="40"/>
    </row>
    <row r="2" spans="1:6" s="41" customFormat="1" ht="61.5" customHeight="1">
      <c r="A2" s="288" t="s">
        <v>180</v>
      </c>
      <c r="B2" s="288"/>
      <c r="C2" s="288"/>
      <c r="D2" s="288"/>
      <c r="E2" s="288"/>
      <c r="F2" s="288"/>
    </row>
    <row r="3" spans="1:6" s="41" customFormat="1" ht="20.25" customHeight="1">
      <c r="A3" s="42"/>
      <c r="B3" s="42"/>
      <c r="C3" s="42"/>
      <c r="D3" s="42"/>
      <c r="E3" s="42"/>
      <c r="F3" s="42"/>
    </row>
    <row r="4" spans="1:6" s="41" customFormat="1" ht="27" customHeight="1" thickBot="1">
      <c r="A4" s="42"/>
      <c r="B4" s="42"/>
      <c r="C4" s="42"/>
      <c r="D4" s="42"/>
      <c r="E4" s="42"/>
      <c r="F4" s="43" t="s">
        <v>52</v>
      </c>
    </row>
    <row r="5" spans="1:6" s="41" customFormat="1" ht="24.75" customHeight="1">
      <c r="A5" s="42"/>
      <c r="B5" s="289"/>
      <c r="C5" s="291" t="s">
        <v>1</v>
      </c>
      <c r="D5" s="293" t="s">
        <v>67</v>
      </c>
      <c r="E5" s="293" t="s">
        <v>53</v>
      </c>
      <c r="F5" s="295"/>
    </row>
    <row r="6" spans="1:6" s="41" customFormat="1" ht="33.75" customHeight="1" thickBot="1">
      <c r="A6" s="44"/>
      <c r="B6" s="290"/>
      <c r="C6" s="292"/>
      <c r="D6" s="294"/>
      <c r="E6" s="84" t="s">
        <v>3</v>
      </c>
      <c r="F6" s="85" t="s">
        <v>54</v>
      </c>
    </row>
    <row r="7" spans="2:6" s="97" customFormat="1" ht="19.5" customHeight="1">
      <c r="B7" s="116" t="s">
        <v>20</v>
      </c>
      <c r="C7" s="111">
        <v>1</v>
      </c>
      <c r="D7" s="99">
        <v>2</v>
      </c>
      <c r="E7" s="98">
        <v>3</v>
      </c>
      <c r="F7" s="100">
        <v>4</v>
      </c>
    </row>
    <row r="8" spans="2:11" s="45" customFormat="1" ht="27.75" customHeight="1">
      <c r="B8" s="259" t="s">
        <v>58</v>
      </c>
      <c r="C8" s="112">
        <f>SUM(C9:C33)</f>
        <v>3132</v>
      </c>
      <c r="D8" s="86">
        <f>SUM(D9:D33)</f>
        <v>3226</v>
      </c>
      <c r="E8" s="87">
        <f>ROUND(D8/C8*100,1)</f>
        <v>103</v>
      </c>
      <c r="F8" s="88">
        <f>D8-C8</f>
        <v>94</v>
      </c>
      <c r="G8" s="82" t="s">
        <v>66</v>
      </c>
      <c r="I8" s="46"/>
      <c r="J8" s="46"/>
      <c r="K8" s="83"/>
    </row>
    <row r="9" spans="2:10" s="47" customFormat="1" ht="23.25" customHeight="1">
      <c r="B9" s="260" t="s">
        <v>136</v>
      </c>
      <c r="C9" s="113">
        <v>89</v>
      </c>
      <c r="D9" s="89">
        <v>54</v>
      </c>
      <c r="E9" s="90">
        <f aca="true" t="shared" si="0" ref="E9:E26">ROUND(D9/C9*100,1)</f>
        <v>60.7</v>
      </c>
      <c r="F9" s="91">
        <f aca="true" t="shared" si="1" ref="F9:F26">D9-C9</f>
        <v>-35</v>
      </c>
      <c r="H9" s="48">
        <f>ROUND(D9/$D$8*100,1)</f>
        <v>1.7</v>
      </c>
      <c r="I9" s="49">
        <f>ROUND(C9/1000,1)</f>
        <v>0.1</v>
      </c>
      <c r="J9" s="49">
        <f>ROUND(D9/1000,1)</f>
        <v>0.1</v>
      </c>
    </row>
    <row r="10" spans="2:10" s="47" customFormat="1" ht="23.25" customHeight="1">
      <c r="B10" s="260" t="s">
        <v>137</v>
      </c>
      <c r="C10" s="113">
        <v>33</v>
      </c>
      <c r="D10" s="89">
        <v>172</v>
      </c>
      <c r="E10" s="90">
        <f t="shared" si="0"/>
        <v>521.2</v>
      </c>
      <c r="F10" s="91">
        <f t="shared" si="1"/>
        <v>139</v>
      </c>
      <c r="H10" s="48">
        <f aca="true" t="shared" si="2" ref="H10:H33">ROUND(D10/$D$8*100,1)</f>
        <v>5.3</v>
      </c>
      <c r="I10" s="49">
        <f aca="true" t="shared" si="3" ref="I10:J33">ROUND(C10/1000,1)</f>
        <v>0</v>
      </c>
      <c r="J10" s="49">
        <f t="shared" si="3"/>
        <v>0.2</v>
      </c>
    </row>
    <row r="11" spans="2:10" s="47" customFormat="1" ht="23.25" customHeight="1">
      <c r="B11" s="260" t="s">
        <v>138</v>
      </c>
      <c r="C11" s="113">
        <v>13</v>
      </c>
      <c r="D11" s="89">
        <v>45</v>
      </c>
      <c r="E11" s="90">
        <f t="shared" si="0"/>
        <v>346.2</v>
      </c>
      <c r="F11" s="91">
        <f t="shared" si="1"/>
        <v>32</v>
      </c>
      <c r="H11" s="50">
        <f t="shared" si="2"/>
        <v>1.4</v>
      </c>
      <c r="I11" s="49">
        <f t="shared" si="3"/>
        <v>0</v>
      </c>
      <c r="J11" s="49">
        <f t="shared" si="3"/>
        <v>0</v>
      </c>
    </row>
    <row r="12" spans="2:10" s="47" customFormat="1" ht="23.25" customHeight="1">
      <c r="B12" s="260" t="s">
        <v>139</v>
      </c>
      <c r="C12" s="113">
        <v>18</v>
      </c>
      <c r="D12" s="89">
        <v>18</v>
      </c>
      <c r="E12" s="90">
        <f t="shared" si="0"/>
        <v>100</v>
      </c>
      <c r="F12" s="91">
        <f t="shared" si="1"/>
        <v>0</v>
      </c>
      <c r="H12" s="48">
        <f t="shared" si="2"/>
        <v>0.6</v>
      </c>
      <c r="I12" s="49">
        <f t="shared" si="3"/>
        <v>0</v>
      </c>
      <c r="J12" s="49">
        <f t="shared" si="3"/>
        <v>0</v>
      </c>
    </row>
    <row r="13" spans="2:10" s="47" customFormat="1" ht="23.25" customHeight="1">
      <c r="B13" s="260" t="s">
        <v>140</v>
      </c>
      <c r="C13" s="113">
        <v>29</v>
      </c>
      <c r="D13" s="89">
        <v>187</v>
      </c>
      <c r="E13" s="90">
        <f t="shared" si="0"/>
        <v>644.8</v>
      </c>
      <c r="F13" s="91">
        <f t="shared" si="1"/>
        <v>158</v>
      </c>
      <c r="H13" s="50">
        <f t="shared" si="2"/>
        <v>5.8</v>
      </c>
      <c r="I13" s="49">
        <f t="shared" si="3"/>
        <v>0</v>
      </c>
      <c r="J13" s="49">
        <f t="shared" si="3"/>
        <v>0.2</v>
      </c>
    </row>
    <row r="14" spans="2:10" s="47" customFormat="1" ht="23.25" customHeight="1">
      <c r="B14" s="260" t="s">
        <v>141</v>
      </c>
      <c r="C14" s="113">
        <v>55</v>
      </c>
      <c r="D14" s="89">
        <v>186</v>
      </c>
      <c r="E14" s="90">
        <f t="shared" si="0"/>
        <v>338.2</v>
      </c>
      <c r="F14" s="91">
        <f t="shared" si="1"/>
        <v>131</v>
      </c>
      <c r="H14" s="48">
        <f t="shared" si="2"/>
        <v>5.8</v>
      </c>
      <c r="I14" s="49">
        <f t="shared" si="3"/>
        <v>0.1</v>
      </c>
      <c r="J14" s="49">
        <f t="shared" si="3"/>
        <v>0.2</v>
      </c>
    </row>
    <row r="15" spans="2:10" s="47" customFormat="1" ht="23.25" customHeight="1">
      <c r="B15" s="261" t="s">
        <v>142</v>
      </c>
      <c r="C15" s="113">
        <v>50</v>
      </c>
      <c r="D15" s="89">
        <v>31</v>
      </c>
      <c r="E15" s="90">
        <f t="shared" si="0"/>
        <v>62</v>
      </c>
      <c r="F15" s="91">
        <f t="shared" si="1"/>
        <v>-19</v>
      </c>
      <c r="H15" s="48">
        <f t="shared" si="2"/>
        <v>1</v>
      </c>
      <c r="I15" s="49">
        <f t="shared" si="3"/>
        <v>0.1</v>
      </c>
      <c r="J15" s="49">
        <f t="shared" si="3"/>
        <v>0</v>
      </c>
    </row>
    <row r="16" spans="2:10" s="47" customFormat="1" ht="23.25" customHeight="1">
      <c r="B16" s="260" t="s">
        <v>143</v>
      </c>
      <c r="C16" s="113">
        <v>8</v>
      </c>
      <c r="D16" s="89">
        <v>23</v>
      </c>
      <c r="E16" s="90">
        <f t="shared" si="0"/>
        <v>287.5</v>
      </c>
      <c r="F16" s="91">
        <f t="shared" si="1"/>
        <v>15</v>
      </c>
      <c r="H16" s="48">
        <f t="shared" si="2"/>
        <v>0.7</v>
      </c>
      <c r="I16" s="49">
        <f t="shared" si="3"/>
        <v>0</v>
      </c>
      <c r="J16" s="49">
        <f t="shared" si="3"/>
        <v>0</v>
      </c>
    </row>
    <row r="17" spans="2:10" s="47" customFormat="1" ht="23.25" customHeight="1">
      <c r="B17" s="262" t="s">
        <v>144</v>
      </c>
      <c r="C17" s="113">
        <v>104</v>
      </c>
      <c r="D17" s="89">
        <v>214</v>
      </c>
      <c r="E17" s="90">
        <f t="shared" si="0"/>
        <v>205.8</v>
      </c>
      <c r="F17" s="91">
        <f t="shared" si="1"/>
        <v>110</v>
      </c>
      <c r="H17" s="48">
        <f t="shared" si="2"/>
        <v>6.6</v>
      </c>
      <c r="I17" s="49">
        <f t="shared" si="3"/>
        <v>0.1</v>
      </c>
      <c r="J17" s="49">
        <f t="shared" si="3"/>
        <v>0.2</v>
      </c>
    </row>
    <row r="18" spans="2:10" s="47" customFormat="1" ht="23.25" customHeight="1">
      <c r="B18" s="263" t="s">
        <v>145</v>
      </c>
      <c r="C18" s="113">
        <v>340</v>
      </c>
      <c r="D18" s="89">
        <v>108</v>
      </c>
      <c r="E18" s="90">
        <f t="shared" si="0"/>
        <v>31.8</v>
      </c>
      <c r="F18" s="91">
        <f t="shared" si="1"/>
        <v>-232</v>
      </c>
      <c r="H18" s="48">
        <f t="shared" si="2"/>
        <v>3.3</v>
      </c>
      <c r="I18" s="49">
        <f t="shared" si="3"/>
        <v>0.3</v>
      </c>
      <c r="J18" s="49">
        <f t="shared" si="3"/>
        <v>0.1</v>
      </c>
    </row>
    <row r="19" spans="2:10" s="47" customFormat="1" ht="23.25" customHeight="1">
      <c r="B19" s="264" t="s">
        <v>146</v>
      </c>
      <c r="C19" s="113">
        <v>90</v>
      </c>
      <c r="D19" s="89">
        <v>17</v>
      </c>
      <c r="E19" s="90">
        <f t="shared" si="0"/>
        <v>18.9</v>
      </c>
      <c r="F19" s="91">
        <f t="shared" si="1"/>
        <v>-73</v>
      </c>
      <c r="H19" s="48">
        <f t="shared" si="2"/>
        <v>0.5</v>
      </c>
      <c r="I19" s="49">
        <f t="shared" si="3"/>
        <v>0.1</v>
      </c>
      <c r="J19" s="49">
        <f t="shared" si="3"/>
        <v>0</v>
      </c>
    </row>
    <row r="20" spans="2:10" s="47" customFormat="1" ht="23.25" customHeight="1">
      <c r="B20" s="264" t="s">
        <v>147</v>
      </c>
      <c r="C20" s="113">
        <v>179</v>
      </c>
      <c r="D20" s="89">
        <v>93</v>
      </c>
      <c r="E20" s="90">
        <f t="shared" si="0"/>
        <v>52</v>
      </c>
      <c r="F20" s="91">
        <f t="shared" si="1"/>
        <v>-86</v>
      </c>
      <c r="H20" s="50">
        <f t="shared" si="2"/>
        <v>2.9</v>
      </c>
      <c r="I20" s="49">
        <f t="shared" si="3"/>
        <v>0.2</v>
      </c>
      <c r="J20" s="49">
        <f t="shared" si="3"/>
        <v>0.1</v>
      </c>
    </row>
    <row r="21" spans="2:10" s="47" customFormat="1" ht="23.25" customHeight="1">
      <c r="B21" s="264" t="s">
        <v>148</v>
      </c>
      <c r="C21" s="113">
        <v>114</v>
      </c>
      <c r="D21" s="89">
        <v>254</v>
      </c>
      <c r="E21" s="90">
        <f t="shared" si="0"/>
        <v>222.8</v>
      </c>
      <c r="F21" s="91">
        <f t="shared" si="1"/>
        <v>140</v>
      </c>
      <c r="H21" s="50">
        <f t="shared" si="2"/>
        <v>7.9</v>
      </c>
      <c r="I21" s="49">
        <f t="shared" si="3"/>
        <v>0.1</v>
      </c>
      <c r="J21" s="49">
        <f t="shared" si="3"/>
        <v>0.3</v>
      </c>
    </row>
    <row r="22" spans="2:10" s="47" customFormat="1" ht="23.25" customHeight="1">
      <c r="B22" s="264" t="s">
        <v>149</v>
      </c>
      <c r="C22" s="113">
        <v>32</v>
      </c>
      <c r="D22" s="89">
        <v>130</v>
      </c>
      <c r="E22" s="90">
        <f t="shared" si="0"/>
        <v>406.3</v>
      </c>
      <c r="F22" s="91">
        <f t="shared" si="1"/>
        <v>98</v>
      </c>
      <c r="H22" s="50">
        <f t="shared" si="2"/>
        <v>4</v>
      </c>
      <c r="I22" s="49">
        <f t="shared" si="3"/>
        <v>0</v>
      </c>
      <c r="J22" s="49">
        <f t="shared" si="3"/>
        <v>0.1</v>
      </c>
    </row>
    <row r="23" spans="2:10" s="47" customFormat="1" ht="23.25" customHeight="1">
      <c r="B23" s="264" t="s">
        <v>59</v>
      </c>
      <c r="C23" s="113">
        <v>195</v>
      </c>
      <c r="D23" s="89">
        <v>194</v>
      </c>
      <c r="E23" s="90">
        <f t="shared" si="0"/>
        <v>99.5</v>
      </c>
      <c r="F23" s="91">
        <f t="shared" si="1"/>
        <v>-1</v>
      </c>
      <c r="H23" s="48">
        <f t="shared" si="2"/>
        <v>6</v>
      </c>
      <c r="I23" s="49">
        <f t="shared" si="3"/>
        <v>0.2</v>
      </c>
      <c r="J23" s="49">
        <f t="shared" si="3"/>
        <v>0.2</v>
      </c>
    </row>
    <row r="24" spans="2:10" s="47" customFormat="1" ht="23.25" customHeight="1">
      <c r="B24" s="264" t="s">
        <v>150</v>
      </c>
      <c r="C24" s="114">
        <v>54</v>
      </c>
      <c r="D24" s="92">
        <v>579</v>
      </c>
      <c r="E24" s="93">
        <f t="shared" si="0"/>
        <v>1072.2</v>
      </c>
      <c r="F24" s="91">
        <f t="shared" si="1"/>
        <v>525</v>
      </c>
      <c r="H24" s="48">
        <f t="shared" si="2"/>
        <v>17.9</v>
      </c>
      <c r="I24" s="49">
        <f t="shared" si="3"/>
        <v>0.1</v>
      </c>
      <c r="J24" s="49">
        <f t="shared" si="3"/>
        <v>0.6</v>
      </c>
    </row>
    <row r="25" spans="2:10" s="47" customFormat="1" ht="23.25" customHeight="1">
      <c r="B25" s="265" t="s">
        <v>151</v>
      </c>
      <c r="C25" s="113">
        <v>324</v>
      </c>
      <c r="D25" s="89">
        <v>97</v>
      </c>
      <c r="E25" s="90">
        <f t="shared" si="0"/>
        <v>29.9</v>
      </c>
      <c r="F25" s="91">
        <f t="shared" si="1"/>
        <v>-227</v>
      </c>
      <c r="H25" s="48">
        <f t="shared" si="2"/>
        <v>3</v>
      </c>
      <c r="I25" s="49">
        <f t="shared" si="3"/>
        <v>0.3</v>
      </c>
      <c r="J25" s="49">
        <f t="shared" si="3"/>
        <v>0.1</v>
      </c>
    </row>
    <row r="26" spans="2:10" s="47" customFormat="1" ht="23.25" customHeight="1" thickBot="1">
      <c r="B26" s="266" t="s">
        <v>60</v>
      </c>
      <c r="C26" s="115">
        <v>1405</v>
      </c>
      <c r="D26" s="94">
        <v>824</v>
      </c>
      <c r="E26" s="95">
        <f t="shared" si="0"/>
        <v>58.6</v>
      </c>
      <c r="F26" s="96">
        <f t="shared" si="1"/>
        <v>-581</v>
      </c>
      <c r="H26" s="48">
        <f t="shared" si="2"/>
        <v>25.5</v>
      </c>
      <c r="I26" s="49">
        <f t="shared" si="3"/>
        <v>1.4</v>
      </c>
      <c r="J26" s="49">
        <f t="shared" si="3"/>
        <v>0.8</v>
      </c>
    </row>
    <row r="27" spans="2:10" s="47" customFormat="1" ht="23.25" customHeight="1">
      <c r="B27" s="79"/>
      <c r="C27" s="80"/>
      <c r="D27" s="80"/>
      <c r="E27" s="81"/>
      <c r="F27" s="80"/>
      <c r="H27" s="48">
        <f t="shared" si="2"/>
        <v>0</v>
      </c>
      <c r="I27" s="49">
        <f t="shared" si="3"/>
        <v>0</v>
      </c>
      <c r="J27" s="49">
        <f t="shared" si="3"/>
        <v>0</v>
      </c>
    </row>
    <row r="28" spans="2:10" s="47" customFormat="1" ht="23.25" customHeight="1">
      <c r="B28" s="79"/>
      <c r="C28" s="80"/>
      <c r="D28" s="80"/>
      <c r="E28" s="81"/>
      <c r="F28" s="80"/>
      <c r="H28" s="48">
        <f t="shared" si="2"/>
        <v>0</v>
      </c>
      <c r="I28" s="49">
        <f t="shared" si="3"/>
        <v>0</v>
      </c>
      <c r="J28" s="49">
        <f t="shared" si="3"/>
        <v>0</v>
      </c>
    </row>
    <row r="29" spans="2:10" s="47" customFormat="1" ht="23.25" customHeight="1">
      <c r="B29" s="79"/>
      <c r="C29" s="80"/>
      <c r="D29" s="80"/>
      <c r="E29" s="81"/>
      <c r="F29" s="80"/>
      <c r="H29" s="48">
        <f t="shared" si="2"/>
        <v>0</v>
      </c>
      <c r="I29" s="49">
        <f t="shared" si="3"/>
        <v>0</v>
      </c>
      <c r="J29" s="49">
        <f t="shared" si="3"/>
        <v>0</v>
      </c>
    </row>
    <row r="30" spans="2:10" s="47" customFormat="1" ht="23.25" customHeight="1">
      <c r="B30" s="79"/>
      <c r="C30" s="80"/>
      <c r="D30" s="80"/>
      <c r="E30" s="81"/>
      <c r="F30" s="80"/>
      <c r="H30" s="48">
        <f t="shared" si="2"/>
        <v>0</v>
      </c>
      <c r="I30" s="49">
        <f t="shared" si="3"/>
        <v>0</v>
      </c>
      <c r="J30" s="49">
        <f t="shared" si="3"/>
        <v>0</v>
      </c>
    </row>
    <row r="31" spans="2:10" s="47" customFormat="1" ht="23.25" customHeight="1">
      <c r="B31" s="79"/>
      <c r="C31" s="80"/>
      <c r="D31" s="80"/>
      <c r="E31" s="81"/>
      <c r="F31" s="80"/>
      <c r="H31" s="48">
        <f t="shared" si="2"/>
        <v>0</v>
      </c>
      <c r="I31" s="49">
        <f t="shared" si="3"/>
        <v>0</v>
      </c>
      <c r="J31" s="49">
        <f t="shared" si="3"/>
        <v>0</v>
      </c>
    </row>
    <row r="32" spans="2:10" s="47" customFormat="1" ht="23.25" customHeight="1">
      <c r="B32" s="79"/>
      <c r="C32" s="80"/>
      <c r="D32" s="80"/>
      <c r="E32" s="81"/>
      <c r="F32" s="80"/>
      <c r="H32" s="48">
        <f t="shared" si="2"/>
        <v>0</v>
      </c>
      <c r="I32" s="49">
        <f t="shared" si="3"/>
        <v>0</v>
      </c>
      <c r="J32" s="49">
        <f t="shared" si="3"/>
        <v>0</v>
      </c>
    </row>
    <row r="33" spans="2:10" s="47" customFormat="1" ht="23.25" customHeight="1">
      <c r="B33" s="79"/>
      <c r="C33" s="80"/>
      <c r="D33" s="80"/>
      <c r="E33" s="81"/>
      <c r="F33" s="80"/>
      <c r="H33" s="50">
        <f t="shared" si="2"/>
        <v>0</v>
      </c>
      <c r="I33" s="49">
        <f t="shared" si="3"/>
        <v>0</v>
      </c>
      <c r="J33" s="49">
        <f t="shared" si="3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I9" sqref="I9"/>
    </sheetView>
  </sheetViews>
  <sheetFormatPr defaultColWidth="8.8515625" defaultRowHeight="15"/>
  <cols>
    <col min="1" max="1" width="45.57421875" style="27" customWidth="1"/>
    <col min="2" max="3" width="11.57421875" style="27" customWidth="1"/>
    <col min="4" max="5" width="13.14062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296" t="s">
        <v>181</v>
      </c>
      <c r="B1" s="296"/>
      <c r="C1" s="296"/>
      <c r="D1" s="296"/>
      <c r="E1" s="296"/>
    </row>
    <row r="2" spans="1:5" s="22" customFormat="1" ht="21.75" customHeight="1">
      <c r="A2" s="297" t="s">
        <v>21</v>
      </c>
      <c r="B2" s="297"/>
      <c r="C2" s="297"/>
      <c r="D2" s="297"/>
      <c r="E2" s="297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1" customHeight="1">
      <c r="A4" s="298"/>
      <c r="B4" s="291" t="s">
        <v>1</v>
      </c>
      <c r="C4" s="293" t="s">
        <v>67</v>
      </c>
      <c r="D4" s="300" t="s">
        <v>53</v>
      </c>
      <c r="E4" s="301"/>
    </row>
    <row r="5" spans="1:5" s="24" customFormat="1" ht="39" customHeight="1" thickBot="1">
      <c r="A5" s="299"/>
      <c r="B5" s="292"/>
      <c r="C5" s="294"/>
      <c r="D5" s="122" t="s">
        <v>55</v>
      </c>
      <c r="E5" s="123" t="s">
        <v>3</v>
      </c>
    </row>
    <row r="6" spans="1:5" s="25" customFormat="1" ht="39.75" customHeight="1">
      <c r="A6" s="117" t="s">
        <v>22</v>
      </c>
      <c r="B6" s="118">
        <f>SUM(B7:B25)</f>
        <v>3132</v>
      </c>
      <c r="C6" s="119">
        <f>SUM(C7:C25)</f>
        <v>3226</v>
      </c>
      <c r="D6" s="120">
        <f>C6-B6</f>
        <v>94</v>
      </c>
      <c r="E6" s="121">
        <f>ROUND(C6/B6*100,1)</f>
        <v>103</v>
      </c>
    </row>
    <row r="7" spans="1:9" ht="39.75" customHeight="1">
      <c r="A7" s="124" t="s">
        <v>23</v>
      </c>
      <c r="B7" s="125">
        <v>135</v>
      </c>
      <c r="C7" s="126">
        <v>68</v>
      </c>
      <c r="D7" s="127">
        <f aca="true" t="shared" si="0" ref="D7:D25">C7-B7</f>
        <v>-67</v>
      </c>
      <c r="E7" s="128">
        <f>ROUND(C7/B7*100,1)</f>
        <v>50.4</v>
      </c>
      <c r="F7" s="25"/>
      <c r="G7" s="26"/>
      <c r="I7" s="28"/>
    </row>
    <row r="8" spans="1:9" ht="44.25" customHeight="1">
      <c r="A8" s="124" t="s">
        <v>24</v>
      </c>
      <c r="B8" s="125">
        <v>125</v>
      </c>
      <c r="C8" s="126">
        <v>10</v>
      </c>
      <c r="D8" s="127">
        <f t="shared" si="0"/>
        <v>-115</v>
      </c>
      <c r="E8" s="128">
        <f aca="true" t="shared" si="1" ref="E8:E17">ROUND(C8/B8*100,1)</f>
        <v>8</v>
      </c>
      <c r="F8" s="25"/>
      <c r="G8" s="26"/>
      <c r="I8" s="28"/>
    </row>
    <row r="9" spans="1:9" s="29" customFormat="1" ht="27" customHeight="1">
      <c r="A9" s="124" t="s">
        <v>25</v>
      </c>
      <c r="B9" s="125">
        <v>303</v>
      </c>
      <c r="C9" s="126">
        <v>132</v>
      </c>
      <c r="D9" s="127">
        <f t="shared" si="0"/>
        <v>-171</v>
      </c>
      <c r="E9" s="128">
        <f t="shared" si="1"/>
        <v>43.6</v>
      </c>
      <c r="F9" s="25"/>
      <c r="G9" s="26"/>
      <c r="H9" s="27"/>
      <c r="I9" s="28"/>
    </row>
    <row r="10" spans="1:11" ht="43.5" customHeight="1">
      <c r="A10" s="124" t="s">
        <v>26</v>
      </c>
      <c r="B10" s="125">
        <v>275</v>
      </c>
      <c r="C10" s="126">
        <v>55</v>
      </c>
      <c r="D10" s="127">
        <f t="shared" si="0"/>
        <v>-220</v>
      </c>
      <c r="E10" s="128">
        <f t="shared" si="1"/>
        <v>20</v>
      </c>
      <c r="F10" s="25"/>
      <c r="G10" s="26"/>
      <c r="I10" s="28"/>
      <c r="K10" s="30"/>
    </row>
    <row r="11" spans="1:9" ht="42" customHeight="1">
      <c r="A11" s="124" t="s">
        <v>27</v>
      </c>
      <c r="B11" s="125">
        <v>13</v>
      </c>
      <c r="C11" s="126">
        <v>119</v>
      </c>
      <c r="D11" s="127">
        <f t="shared" si="0"/>
        <v>106</v>
      </c>
      <c r="E11" s="128">
        <f>ROUND(C11/B11*100,1)</f>
        <v>915.4</v>
      </c>
      <c r="F11" s="25"/>
      <c r="G11" s="26"/>
      <c r="I11" s="28"/>
    </row>
    <row r="12" spans="1:9" ht="19.5" customHeight="1">
      <c r="A12" s="124" t="s">
        <v>28</v>
      </c>
      <c r="B12" s="125">
        <v>1</v>
      </c>
      <c r="C12" s="126">
        <v>2</v>
      </c>
      <c r="D12" s="127">
        <f t="shared" si="0"/>
        <v>1</v>
      </c>
      <c r="E12" s="128">
        <f>ROUND(C12/B12*100,1)</f>
        <v>200</v>
      </c>
      <c r="F12" s="25"/>
      <c r="G12" s="26"/>
      <c r="I12" s="53"/>
    </row>
    <row r="13" spans="1:9" ht="41.25" customHeight="1">
      <c r="A13" s="124" t="s">
        <v>29</v>
      </c>
      <c r="B13" s="125">
        <v>14</v>
      </c>
      <c r="C13" s="126">
        <v>1</v>
      </c>
      <c r="D13" s="127">
        <f t="shared" si="0"/>
        <v>-13</v>
      </c>
      <c r="E13" s="128">
        <f t="shared" si="1"/>
        <v>7.1</v>
      </c>
      <c r="F13" s="25"/>
      <c r="G13" s="26"/>
      <c r="I13" s="28"/>
    </row>
    <row r="14" spans="1:9" ht="41.25" customHeight="1">
      <c r="A14" s="124" t="s">
        <v>30</v>
      </c>
      <c r="B14" s="125">
        <v>364</v>
      </c>
      <c r="C14" s="126">
        <v>122</v>
      </c>
      <c r="D14" s="127">
        <f t="shared" si="0"/>
        <v>-242</v>
      </c>
      <c r="E14" s="128">
        <f t="shared" si="1"/>
        <v>33.5</v>
      </c>
      <c r="F14" s="25"/>
      <c r="G14" s="26"/>
      <c r="I14" s="28"/>
    </row>
    <row r="15" spans="1:9" ht="42" customHeight="1">
      <c r="A15" s="124" t="s">
        <v>31</v>
      </c>
      <c r="B15" s="125">
        <v>1</v>
      </c>
      <c r="C15" s="126">
        <v>0</v>
      </c>
      <c r="D15" s="127">
        <f t="shared" si="0"/>
        <v>-1</v>
      </c>
      <c r="E15" s="128">
        <f t="shared" si="1"/>
        <v>0</v>
      </c>
      <c r="F15" s="25"/>
      <c r="G15" s="26"/>
      <c r="I15" s="28"/>
    </row>
    <row r="16" spans="1:9" ht="23.25" customHeight="1">
      <c r="A16" s="124" t="s">
        <v>32</v>
      </c>
      <c r="B16" s="125">
        <v>43</v>
      </c>
      <c r="C16" s="126">
        <v>64</v>
      </c>
      <c r="D16" s="127">
        <f t="shared" si="0"/>
        <v>21</v>
      </c>
      <c r="E16" s="128">
        <f t="shared" si="1"/>
        <v>148.8</v>
      </c>
      <c r="F16" s="25"/>
      <c r="G16" s="26"/>
      <c r="I16" s="28"/>
    </row>
    <row r="17" spans="1:9" ht="22.5" customHeight="1">
      <c r="A17" s="124" t="s">
        <v>33</v>
      </c>
      <c r="B17" s="125">
        <v>4</v>
      </c>
      <c r="C17" s="126">
        <v>0</v>
      </c>
      <c r="D17" s="127">
        <f t="shared" si="0"/>
        <v>-4</v>
      </c>
      <c r="E17" s="128">
        <f t="shared" si="1"/>
        <v>0</v>
      </c>
      <c r="F17" s="25"/>
      <c r="G17" s="26"/>
      <c r="I17" s="28"/>
    </row>
    <row r="18" spans="1:9" ht="22.5" customHeight="1">
      <c r="A18" s="124" t="s">
        <v>34</v>
      </c>
      <c r="B18" s="125">
        <v>81</v>
      </c>
      <c r="C18" s="126">
        <v>82</v>
      </c>
      <c r="D18" s="127">
        <f t="shared" si="0"/>
        <v>1</v>
      </c>
      <c r="E18" s="128">
        <f aca="true" t="shared" si="2" ref="E18:E25">ROUND(C18/B18*100,1)</f>
        <v>101.2</v>
      </c>
      <c r="F18" s="25"/>
      <c r="G18" s="26"/>
      <c r="I18" s="28"/>
    </row>
    <row r="19" spans="1:9" ht="38.25" customHeight="1">
      <c r="A19" s="124" t="s">
        <v>35</v>
      </c>
      <c r="B19" s="125">
        <v>105</v>
      </c>
      <c r="C19" s="126">
        <v>6</v>
      </c>
      <c r="D19" s="127">
        <f t="shared" si="0"/>
        <v>-99</v>
      </c>
      <c r="E19" s="128">
        <f t="shared" si="2"/>
        <v>5.7</v>
      </c>
      <c r="F19" s="25"/>
      <c r="G19" s="26"/>
      <c r="I19" s="54"/>
    </row>
    <row r="20" spans="1:9" ht="35.25" customHeight="1">
      <c r="A20" s="124" t="s">
        <v>36</v>
      </c>
      <c r="B20" s="125">
        <v>158</v>
      </c>
      <c r="C20" s="126">
        <v>227</v>
      </c>
      <c r="D20" s="127">
        <f t="shared" si="0"/>
        <v>69</v>
      </c>
      <c r="E20" s="128">
        <f t="shared" si="2"/>
        <v>143.7</v>
      </c>
      <c r="F20" s="25"/>
      <c r="G20" s="26"/>
      <c r="I20" s="28"/>
    </row>
    <row r="21" spans="1:9" ht="41.25" customHeight="1">
      <c r="A21" s="124" t="s">
        <v>37</v>
      </c>
      <c r="B21" s="129">
        <v>924</v>
      </c>
      <c r="C21" s="126">
        <v>1696</v>
      </c>
      <c r="D21" s="127">
        <f t="shared" si="0"/>
        <v>772</v>
      </c>
      <c r="E21" s="128">
        <f t="shared" si="2"/>
        <v>183.5</v>
      </c>
      <c r="F21" s="25"/>
      <c r="G21" s="26"/>
      <c r="I21" s="28"/>
    </row>
    <row r="22" spans="1:9" ht="19.5" customHeight="1">
      <c r="A22" s="124" t="s">
        <v>38</v>
      </c>
      <c r="B22" s="125">
        <v>355</v>
      </c>
      <c r="C22" s="126">
        <v>34</v>
      </c>
      <c r="D22" s="127">
        <f t="shared" si="0"/>
        <v>-321</v>
      </c>
      <c r="E22" s="128">
        <f t="shared" si="2"/>
        <v>9.6</v>
      </c>
      <c r="F22" s="25"/>
      <c r="G22" s="26"/>
      <c r="I22" s="28"/>
    </row>
    <row r="23" spans="1:9" ht="39" customHeight="1">
      <c r="A23" s="124" t="s">
        <v>39</v>
      </c>
      <c r="B23" s="125">
        <v>153</v>
      </c>
      <c r="C23" s="126">
        <v>603</v>
      </c>
      <c r="D23" s="127">
        <f t="shared" si="0"/>
        <v>450</v>
      </c>
      <c r="E23" s="128">
        <f t="shared" si="2"/>
        <v>394.1</v>
      </c>
      <c r="F23" s="25"/>
      <c r="G23" s="26"/>
      <c r="I23" s="28"/>
    </row>
    <row r="24" spans="1:9" ht="38.25" customHeight="1">
      <c r="A24" s="124" t="s">
        <v>40</v>
      </c>
      <c r="B24" s="125">
        <v>76</v>
      </c>
      <c r="C24" s="126">
        <v>4</v>
      </c>
      <c r="D24" s="127">
        <f t="shared" si="0"/>
        <v>-72</v>
      </c>
      <c r="E24" s="128">
        <f t="shared" si="2"/>
        <v>5.3</v>
      </c>
      <c r="F24" s="25"/>
      <c r="G24" s="26"/>
      <c r="I24" s="28"/>
    </row>
    <row r="25" spans="1:9" ht="22.5" customHeight="1" thickBot="1">
      <c r="A25" s="130" t="s">
        <v>41</v>
      </c>
      <c r="B25" s="131">
        <v>2</v>
      </c>
      <c r="C25" s="132">
        <v>1</v>
      </c>
      <c r="D25" s="133">
        <f t="shared" si="0"/>
        <v>-1</v>
      </c>
      <c r="E25" s="209">
        <f t="shared" si="2"/>
        <v>50</v>
      </c>
      <c r="F25" s="25"/>
      <c r="G25" s="26"/>
      <c r="I25" s="28"/>
    </row>
    <row r="26" spans="1:9" ht="15.75">
      <c r="A26" s="31"/>
      <c r="B26" s="31"/>
      <c r="C26" s="31"/>
      <c r="D26" s="31"/>
      <c r="E26" s="31"/>
      <c r="I26" s="28"/>
    </row>
    <row r="27" spans="1:5" ht="12.7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8515625" defaultRowHeight="15"/>
  <cols>
    <col min="1" max="1" width="52.8515625" style="27" customWidth="1"/>
    <col min="2" max="2" width="21.28125" style="27" customWidth="1"/>
    <col min="3" max="3" width="22.00390625" style="27" customWidth="1"/>
    <col min="4" max="4" width="21.28125" style="27" customWidth="1"/>
    <col min="5" max="5" width="21.5742187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9.5" customHeight="1">
      <c r="A1" s="302" t="s">
        <v>181</v>
      </c>
      <c r="B1" s="302"/>
      <c r="C1" s="302"/>
      <c r="D1" s="302"/>
      <c r="E1" s="302"/>
    </row>
    <row r="2" spans="1:5" s="22" customFormat="1" ht="20.25" customHeight="1">
      <c r="A2" s="303" t="s">
        <v>42</v>
      </c>
      <c r="B2" s="303"/>
      <c r="C2" s="303"/>
      <c r="D2" s="303"/>
      <c r="E2" s="303"/>
    </row>
    <row r="3" spans="1:5" s="22" customFormat="1" ht="17.25" customHeight="1" thickBot="1">
      <c r="A3" s="52"/>
      <c r="B3" s="52"/>
      <c r="C3" s="52"/>
      <c r="D3" s="52"/>
      <c r="E3" s="52"/>
    </row>
    <row r="4" spans="1:5" s="24" customFormat="1" ht="25.5" customHeight="1">
      <c r="A4" s="304"/>
      <c r="B4" s="306" t="s">
        <v>56</v>
      </c>
      <c r="C4" s="308" t="s">
        <v>65</v>
      </c>
      <c r="D4" s="310" t="s">
        <v>53</v>
      </c>
      <c r="E4" s="311"/>
    </row>
    <row r="5" spans="1:5" s="24" customFormat="1" ht="37.5" customHeight="1">
      <c r="A5" s="305"/>
      <c r="B5" s="307"/>
      <c r="C5" s="309"/>
      <c r="D5" s="55" t="s">
        <v>55</v>
      </c>
      <c r="E5" s="56" t="s">
        <v>3</v>
      </c>
    </row>
    <row r="6" spans="1:7" s="33" customFormat="1" ht="34.5" customHeight="1">
      <c r="A6" s="57" t="s">
        <v>22</v>
      </c>
      <c r="B6" s="32">
        <f>SUM(B7:B15)</f>
        <v>3132</v>
      </c>
      <c r="C6" s="32">
        <f>SUM(C7:C15)</f>
        <v>3226</v>
      </c>
      <c r="D6" s="32">
        <f>C6-B6</f>
        <v>94</v>
      </c>
      <c r="E6" s="58">
        <f>ROUND(C6/B6*100,1)</f>
        <v>103</v>
      </c>
      <c r="G6" s="34"/>
    </row>
    <row r="7" spans="1:11" ht="51" customHeight="1">
      <c r="A7" s="59" t="s">
        <v>43</v>
      </c>
      <c r="B7" s="35">
        <v>687</v>
      </c>
      <c r="C7" s="35">
        <v>481</v>
      </c>
      <c r="D7" s="36">
        <f aca="true" t="shared" si="0" ref="D7:D15">C7-B7</f>
        <v>-206</v>
      </c>
      <c r="E7" s="60">
        <f aca="true" t="shared" si="1" ref="E7:E14">ROUND(C7/B7*100,1)</f>
        <v>70</v>
      </c>
      <c r="G7" s="34"/>
      <c r="H7" s="37"/>
      <c r="K7" s="37"/>
    </row>
    <row r="8" spans="1:11" ht="35.25" customHeight="1">
      <c r="A8" s="59" t="s">
        <v>44</v>
      </c>
      <c r="B8" s="35">
        <v>653</v>
      </c>
      <c r="C8" s="35">
        <v>298</v>
      </c>
      <c r="D8" s="36">
        <f t="shared" si="0"/>
        <v>-355</v>
      </c>
      <c r="E8" s="60">
        <f t="shared" si="1"/>
        <v>45.6</v>
      </c>
      <c r="G8" s="34"/>
      <c r="H8" s="37"/>
      <c r="K8" s="37"/>
    </row>
    <row r="9" spans="1:11" s="29" customFormat="1" ht="25.5" customHeight="1">
      <c r="A9" s="59" t="s">
        <v>45</v>
      </c>
      <c r="B9" s="35">
        <v>298</v>
      </c>
      <c r="C9" s="35">
        <v>807</v>
      </c>
      <c r="D9" s="36">
        <f t="shared" si="0"/>
        <v>509</v>
      </c>
      <c r="E9" s="60">
        <f t="shared" si="1"/>
        <v>270.8</v>
      </c>
      <c r="F9" s="27"/>
      <c r="G9" s="34"/>
      <c r="H9" s="37"/>
      <c r="I9" s="27"/>
      <c r="K9" s="37"/>
    </row>
    <row r="10" spans="1:11" ht="36.75" customHeight="1">
      <c r="A10" s="59" t="s">
        <v>46</v>
      </c>
      <c r="B10" s="35">
        <v>125</v>
      </c>
      <c r="C10" s="35">
        <v>127</v>
      </c>
      <c r="D10" s="36">
        <f t="shared" si="0"/>
        <v>2</v>
      </c>
      <c r="E10" s="60">
        <f t="shared" si="1"/>
        <v>101.6</v>
      </c>
      <c r="G10" s="34"/>
      <c r="H10" s="37"/>
      <c r="K10" s="37"/>
    </row>
    <row r="11" spans="1:11" ht="28.5" customHeight="1">
      <c r="A11" s="59" t="s">
        <v>47</v>
      </c>
      <c r="B11" s="35">
        <v>168</v>
      </c>
      <c r="C11" s="35">
        <v>244</v>
      </c>
      <c r="D11" s="36">
        <f t="shared" si="0"/>
        <v>76</v>
      </c>
      <c r="E11" s="60">
        <f t="shared" si="1"/>
        <v>145.2</v>
      </c>
      <c r="G11" s="34"/>
      <c r="H11" s="37"/>
      <c r="K11" s="37"/>
    </row>
    <row r="12" spans="1:11" ht="59.25" customHeight="1">
      <c r="A12" s="59" t="s">
        <v>48</v>
      </c>
      <c r="B12" s="35">
        <v>29</v>
      </c>
      <c r="C12" s="35">
        <v>9</v>
      </c>
      <c r="D12" s="36">
        <f t="shared" si="0"/>
        <v>-20</v>
      </c>
      <c r="E12" s="60">
        <f t="shared" si="1"/>
        <v>31</v>
      </c>
      <c r="G12" s="34"/>
      <c r="H12" s="37"/>
      <c r="K12" s="37"/>
    </row>
    <row r="13" spans="1:18" ht="30.75" customHeight="1">
      <c r="A13" s="59" t="s">
        <v>49</v>
      </c>
      <c r="B13" s="35">
        <v>386</v>
      </c>
      <c r="C13" s="35">
        <v>145</v>
      </c>
      <c r="D13" s="36">
        <f t="shared" si="0"/>
        <v>-241</v>
      </c>
      <c r="E13" s="60">
        <f t="shared" si="1"/>
        <v>37.6</v>
      </c>
      <c r="G13" s="34"/>
      <c r="H13" s="37"/>
      <c r="K13" s="37"/>
      <c r="R13" s="38"/>
    </row>
    <row r="14" spans="1:18" ht="75" customHeight="1">
      <c r="A14" s="59" t="s">
        <v>50</v>
      </c>
      <c r="B14" s="35">
        <v>298</v>
      </c>
      <c r="C14" s="35">
        <v>705</v>
      </c>
      <c r="D14" s="36">
        <f t="shared" si="0"/>
        <v>407</v>
      </c>
      <c r="E14" s="60">
        <f t="shared" si="1"/>
        <v>236.6</v>
      </c>
      <c r="G14" s="34"/>
      <c r="H14" s="37"/>
      <c r="K14" s="37"/>
      <c r="R14" s="38"/>
    </row>
    <row r="15" spans="1:18" ht="33" customHeight="1" thickBot="1">
      <c r="A15" s="61" t="s">
        <v>51</v>
      </c>
      <c r="B15" s="62">
        <v>488</v>
      </c>
      <c r="C15" s="62">
        <v>410</v>
      </c>
      <c r="D15" s="63">
        <f t="shared" si="0"/>
        <v>-78</v>
      </c>
      <c r="E15" s="64">
        <f>ROUND(C15/B15*100,1)</f>
        <v>84</v>
      </c>
      <c r="G15" s="34"/>
      <c r="H15" s="37"/>
      <c r="K15" s="37"/>
      <c r="R15" s="38"/>
    </row>
    <row r="16" spans="1:18" ht="12.75">
      <c r="A16" s="31"/>
      <c r="B16" s="31"/>
      <c r="C16" s="31"/>
      <c r="D16" s="31"/>
      <c r="R16" s="38"/>
    </row>
    <row r="17" spans="1:18" ht="12.75">
      <c r="A17" s="31"/>
      <c r="B17" s="31"/>
      <c r="C17" s="31"/>
      <c r="D17" s="31"/>
      <c r="R17" s="38"/>
    </row>
    <row r="18" ht="12.75">
      <c r="R18" s="38"/>
    </row>
    <row r="19" ht="12.75">
      <c r="R19" s="38"/>
    </row>
    <row r="20" ht="12.75">
      <c r="R20" s="38"/>
    </row>
    <row r="21" ht="12.75">
      <c r="R21" s="3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6" zoomScaleSheetLayoutView="86" zoomScalePageLayoutView="0" workbookViewId="0" topLeftCell="A7">
      <selection activeCell="G18" sqref="G18"/>
    </sheetView>
  </sheetViews>
  <sheetFormatPr defaultColWidth="9.140625" defaultRowHeight="15"/>
  <cols>
    <col min="1" max="1" width="58.57421875" style="234" customWidth="1"/>
    <col min="2" max="2" width="9.57421875" style="234" customWidth="1"/>
    <col min="3" max="3" width="9.421875" style="234" customWidth="1"/>
    <col min="4" max="5" width="8.7109375" style="234" customWidth="1"/>
    <col min="6" max="7" width="11.7109375" style="234" bestFit="1" customWidth="1"/>
    <col min="8" max="16384" width="9.140625" style="234" customWidth="1"/>
  </cols>
  <sheetData>
    <row r="1" spans="1:5" ht="26.25" customHeight="1">
      <c r="A1" s="312" t="s">
        <v>61</v>
      </c>
      <c r="B1" s="312"/>
      <c r="C1" s="312"/>
      <c r="D1" s="312"/>
      <c r="E1" s="312"/>
    </row>
    <row r="2" spans="1:5" ht="27" customHeight="1">
      <c r="A2" s="313" t="s">
        <v>182</v>
      </c>
      <c r="B2" s="313"/>
      <c r="C2" s="313"/>
      <c r="D2" s="313"/>
      <c r="E2" s="313"/>
    </row>
    <row r="3" spans="1:5" ht="18" customHeight="1">
      <c r="A3" s="314" t="s">
        <v>0</v>
      </c>
      <c r="B3" s="314" t="s">
        <v>1</v>
      </c>
      <c r="C3" s="314" t="s">
        <v>67</v>
      </c>
      <c r="D3" s="315" t="s">
        <v>2</v>
      </c>
      <c r="E3" s="315"/>
    </row>
    <row r="4" spans="1:5" ht="36" customHeight="1">
      <c r="A4" s="314"/>
      <c r="B4" s="314"/>
      <c r="C4" s="314"/>
      <c r="D4" s="21" t="s">
        <v>3</v>
      </c>
      <c r="E4" s="235" t="s">
        <v>62</v>
      </c>
    </row>
    <row r="5" spans="1:5" ht="21" customHeight="1">
      <c r="A5" s="236" t="s">
        <v>153</v>
      </c>
      <c r="B5" s="237">
        <v>33807</v>
      </c>
      <c r="C5" s="237">
        <v>29695</v>
      </c>
      <c r="D5" s="270">
        <f aca="true" t="shared" si="0" ref="D5:D21">ROUND(C5/B5*100,1)</f>
        <v>87.8</v>
      </c>
      <c r="E5" s="271">
        <f aca="true" t="shared" si="1" ref="E5:E21">C5-B5</f>
        <v>-4112</v>
      </c>
    </row>
    <row r="6" spans="1:5" ht="15.75">
      <c r="A6" s="240" t="s">
        <v>154</v>
      </c>
      <c r="B6" s="241">
        <v>19451</v>
      </c>
      <c r="C6" s="241">
        <v>16737</v>
      </c>
      <c r="D6" s="242">
        <f t="shared" si="0"/>
        <v>86</v>
      </c>
      <c r="E6" s="243">
        <f t="shared" si="1"/>
        <v>-2714</v>
      </c>
    </row>
    <row r="7" spans="1:6" ht="33" customHeight="1">
      <c r="A7" s="236" t="s">
        <v>155</v>
      </c>
      <c r="B7" s="237">
        <v>25842</v>
      </c>
      <c r="C7" s="237">
        <v>26567</v>
      </c>
      <c r="D7" s="270">
        <f t="shared" si="0"/>
        <v>102.8</v>
      </c>
      <c r="E7" s="271">
        <f t="shared" si="1"/>
        <v>725</v>
      </c>
      <c r="F7" s="244"/>
    </row>
    <row r="8" spans="1:6" ht="15.75">
      <c r="A8" s="236" t="s">
        <v>156</v>
      </c>
      <c r="B8" s="241">
        <v>15672</v>
      </c>
      <c r="C8" s="241">
        <v>17683</v>
      </c>
      <c r="D8" s="270">
        <f t="shared" si="0"/>
        <v>112.8</v>
      </c>
      <c r="E8" s="271">
        <f t="shared" si="1"/>
        <v>2011</v>
      </c>
      <c r="F8" s="244"/>
    </row>
    <row r="9" spans="1:6" ht="33" customHeight="1">
      <c r="A9" s="246" t="s">
        <v>157</v>
      </c>
      <c r="B9" s="379">
        <v>60.6</v>
      </c>
      <c r="C9" s="379">
        <v>66.6</v>
      </c>
      <c r="D9" s="316" t="s">
        <v>187</v>
      </c>
      <c r="E9" s="317"/>
      <c r="F9" s="245"/>
    </row>
    <row r="10" spans="1:6" ht="33" customHeight="1">
      <c r="A10" s="272" t="s">
        <v>184</v>
      </c>
      <c r="B10" s="247">
        <v>9300</v>
      </c>
      <c r="C10" s="247">
        <v>8248</v>
      </c>
      <c r="D10" s="273">
        <f>ROUND(C10/B10*100,1)</f>
        <v>88.7</v>
      </c>
      <c r="E10" s="274">
        <f>C10-B10</f>
        <v>-1052</v>
      </c>
      <c r="F10" s="245"/>
    </row>
    <row r="11" spans="1:6" ht="33" customHeight="1">
      <c r="A11" s="240" t="s">
        <v>158</v>
      </c>
      <c r="B11" s="241">
        <v>49</v>
      </c>
      <c r="C11" s="241">
        <v>58</v>
      </c>
      <c r="D11" s="242">
        <f>ROUND(C11/B11*100,1)</f>
        <v>118.4</v>
      </c>
      <c r="E11" s="243">
        <f>C11-B11</f>
        <v>9</v>
      </c>
      <c r="F11" s="245"/>
    </row>
    <row r="12" spans="1:6" ht="37.5" customHeight="1">
      <c r="A12" s="240" t="s">
        <v>159</v>
      </c>
      <c r="B12" s="241">
        <v>632</v>
      </c>
      <c r="C12" s="241">
        <v>537</v>
      </c>
      <c r="D12" s="242">
        <f>ROUND(C12/B12*100,1)</f>
        <v>85</v>
      </c>
      <c r="E12" s="243">
        <f>C12-B12</f>
        <v>-95</v>
      </c>
      <c r="F12" s="244"/>
    </row>
    <row r="13" spans="1:6" ht="31.5" customHeight="1">
      <c r="A13" s="246" t="s">
        <v>160</v>
      </c>
      <c r="B13" s="248">
        <v>6935</v>
      </c>
      <c r="C13" s="248">
        <v>6075</v>
      </c>
      <c r="D13" s="273">
        <f t="shared" si="0"/>
        <v>87.6</v>
      </c>
      <c r="E13" s="274">
        <f t="shared" si="1"/>
        <v>-860</v>
      </c>
      <c r="F13" s="244"/>
    </row>
    <row r="14" spans="1:5" ht="23.25" customHeight="1">
      <c r="A14" s="240" t="s">
        <v>161</v>
      </c>
      <c r="B14" s="249">
        <v>3506</v>
      </c>
      <c r="C14" s="249">
        <v>4309</v>
      </c>
      <c r="D14" s="242">
        <f>ROUND(C14/B14*100,1)</f>
        <v>122.9</v>
      </c>
      <c r="E14" s="243">
        <f>C14-B14</f>
        <v>803</v>
      </c>
    </row>
    <row r="15" spans="1:5" ht="23.25" customHeight="1">
      <c r="A15" s="246" t="s">
        <v>162</v>
      </c>
      <c r="B15" s="248">
        <v>8</v>
      </c>
      <c r="C15" s="247">
        <v>40</v>
      </c>
      <c r="D15" s="273">
        <f>ROUND(C15/B15*100,1)</f>
        <v>500</v>
      </c>
      <c r="E15" s="274">
        <f>C15-B15</f>
        <v>32</v>
      </c>
    </row>
    <row r="16" spans="1:5" ht="33" customHeight="1">
      <c r="A16" s="236" t="s">
        <v>163</v>
      </c>
      <c r="B16" s="250">
        <v>3973</v>
      </c>
      <c r="C16" s="250">
        <v>3834</v>
      </c>
      <c r="D16" s="270">
        <f t="shared" si="0"/>
        <v>96.5</v>
      </c>
      <c r="E16" s="271">
        <f t="shared" si="1"/>
        <v>-139</v>
      </c>
    </row>
    <row r="17" spans="1:5" ht="33.75" customHeight="1">
      <c r="A17" s="246" t="s">
        <v>164</v>
      </c>
      <c r="B17" s="248">
        <v>67972</v>
      </c>
      <c r="C17" s="248">
        <v>84670</v>
      </c>
      <c r="D17" s="270">
        <f t="shared" si="0"/>
        <v>124.6</v>
      </c>
      <c r="E17" s="271">
        <f t="shared" si="1"/>
        <v>16698</v>
      </c>
    </row>
    <row r="18" spans="1:5" ht="25.5" customHeight="1">
      <c r="A18" s="246" t="s">
        <v>165</v>
      </c>
      <c r="B18" s="248">
        <v>28436</v>
      </c>
      <c r="C18" s="248">
        <v>24587</v>
      </c>
      <c r="D18" s="275">
        <f t="shared" si="0"/>
        <v>86.5</v>
      </c>
      <c r="E18" s="274">
        <f t="shared" si="1"/>
        <v>-3849</v>
      </c>
    </row>
    <row r="19" spans="1:10" ht="30.75" customHeight="1">
      <c r="A19" s="246" t="s">
        <v>166</v>
      </c>
      <c r="B19" s="247">
        <v>6471</v>
      </c>
      <c r="C19" s="247">
        <v>6836</v>
      </c>
      <c r="D19" s="275">
        <f t="shared" si="0"/>
        <v>105.6</v>
      </c>
      <c r="E19" s="274">
        <f t="shared" si="1"/>
        <v>365</v>
      </c>
      <c r="J19" s="252"/>
    </row>
    <row r="20" spans="1:5" ht="20.25" customHeight="1">
      <c r="A20" s="236" t="s">
        <v>167</v>
      </c>
      <c r="B20" s="250">
        <v>28577</v>
      </c>
      <c r="C20" s="250">
        <v>32655</v>
      </c>
      <c r="D20" s="270">
        <f t="shared" si="0"/>
        <v>114.3</v>
      </c>
      <c r="E20" s="271">
        <f t="shared" si="1"/>
        <v>4078</v>
      </c>
    </row>
    <row r="21" spans="1:5" ht="21" customHeight="1">
      <c r="A21" s="240" t="s">
        <v>168</v>
      </c>
      <c r="B21" s="249">
        <v>27687</v>
      </c>
      <c r="C21" s="249">
        <v>31542</v>
      </c>
      <c r="D21" s="273">
        <f t="shared" si="0"/>
        <v>113.9</v>
      </c>
      <c r="E21" s="274">
        <f t="shared" si="1"/>
        <v>3855</v>
      </c>
    </row>
    <row r="22" spans="1:5" ht="9" customHeight="1">
      <c r="A22" s="318" t="s">
        <v>188</v>
      </c>
      <c r="B22" s="318"/>
      <c r="C22" s="318"/>
      <c r="D22" s="318"/>
      <c r="E22" s="318"/>
    </row>
    <row r="23" spans="1:5" ht="18" customHeight="1">
      <c r="A23" s="319"/>
      <c r="B23" s="319"/>
      <c r="C23" s="319"/>
      <c r="D23" s="319"/>
      <c r="E23" s="319"/>
    </row>
    <row r="24" spans="1:5" ht="12.75" customHeight="1">
      <c r="A24" s="314" t="s">
        <v>0</v>
      </c>
      <c r="B24" s="314" t="s">
        <v>56</v>
      </c>
      <c r="C24" s="314" t="s">
        <v>57</v>
      </c>
      <c r="D24" s="320" t="s">
        <v>2</v>
      </c>
      <c r="E24" s="321"/>
    </row>
    <row r="25" spans="1:5" ht="22.5" customHeight="1">
      <c r="A25" s="314"/>
      <c r="B25" s="314"/>
      <c r="C25" s="314"/>
      <c r="D25" s="21" t="s">
        <v>3</v>
      </c>
      <c r="E25" s="235" t="s">
        <v>63</v>
      </c>
    </row>
    <row r="26" spans="1:7" ht="26.25" customHeight="1">
      <c r="A26" s="236" t="s">
        <v>169</v>
      </c>
      <c r="B26" s="250">
        <v>13296</v>
      </c>
      <c r="C26" s="250">
        <v>11964</v>
      </c>
      <c r="D26" s="238">
        <f aca="true" t="shared" si="2" ref="D26:D31">ROUND(C26/B26*100,1)</f>
        <v>90</v>
      </c>
      <c r="E26" s="239">
        <f>C26-B26</f>
        <v>-1332</v>
      </c>
      <c r="F26" s="253"/>
      <c r="G26" s="253"/>
    </row>
    <row r="27" spans="1:5" ht="19.5" customHeight="1">
      <c r="A27" s="236" t="s">
        <v>170</v>
      </c>
      <c r="B27" s="250">
        <v>10794</v>
      </c>
      <c r="C27" s="250">
        <v>9490</v>
      </c>
      <c r="D27" s="238">
        <f t="shared" si="2"/>
        <v>87.9</v>
      </c>
      <c r="E27" s="239">
        <f>C27-B27</f>
        <v>-1304</v>
      </c>
    </row>
    <row r="28" spans="1:5" ht="19.5" customHeight="1">
      <c r="A28" s="236" t="s">
        <v>171</v>
      </c>
      <c r="B28" s="250">
        <v>1669</v>
      </c>
      <c r="C28" s="250">
        <v>1995</v>
      </c>
      <c r="D28" s="238">
        <f t="shared" si="2"/>
        <v>119.5</v>
      </c>
      <c r="E28" s="256" t="s">
        <v>190</v>
      </c>
    </row>
    <row r="29" spans="1:5" ht="24" customHeight="1">
      <c r="A29" s="236" t="s">
        <v>172</v>
      </c>
      <c r="B29" s="237">
        <v>1581</v>
      </c>
      <c r="C29" s="237">
        <v>2445</v>
      </c>
      <c r="D29" s="238">
        <f t="shared" si="2"/>
        <v>154.6</v>
      </c>
      <c r="E29" s="21">
        <f>C29-B29</f>
        <v>864</v>
      </c>
    </row>
    <row r="30" spans="1:5" ht="34.5" customHeight="1">
      <c r="A30" s="236" t="s">
        <v>173</v>
      </c>
      <c r="B30" s="237">
        <v>1128</v>
      </c>
      <c r="C30" s="237">
        <v>923</v>
      </c>
      <c r="D30" s="238">
        <f t="shared" si="2"/>
        <v>81.8</v>
      </c>
      <c r="E30" s="21">
        <f>C30-B30</f>
        <v>-205</v>
      </c>
    </row>
    <row r="31" spans="1:9" ht="31.5" customHeight="1">
      <c r="A31" s="254" t="s">
        <v>174</v>
      </c>
      <c r="B31" s="237">
        <v>3729</v>
      </c>
      <c r="C31" s="237">
        <v>4813</v>
      </c>
      <c r="D31" s="255">
        <f t="shared" si="2"/>
        <v>129.1</v>
      </c>
      <c r="E31" s="256" t="s">
        <v>189</v>
      </c>
      <c r="F31" s="251"/>
      <c r="H31" s="251"/>
      <c r="I31" s="257"/>
    </row>
    <row r="32" spans="1:5" ht="24.75" customHeight="1">
      <c r="A32" s="236" t="s">
        <v>175</v>
      </c>
      <c r="B32" s="258">
        <v>8</v>
      </c>
      <c r="C32" s="258">
        <v>5</v>
      </c>
      <c r="D32" s="322" t="s">
        <v>176</v>
      </c>
      <c r="E32" s="323"/>
    </row>
    <row r="33" spans="1:5" ht="33" customHeight="1">
      <c r="A33" s="324"/>
      <c r="B33" s="324"/>
      <c r="C33" s="324"/>
      <c r="D33" s="324"/>
      <c r="E33" s="324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45"/>
  <sheetViews>
    <sheetView tabSelected="1" view="pageBreakPreview" zoomScale="75" zoomScaleNormal="75" zoomScaleSheetLayoutView="75" zoomScalePageLayoutView="0" workbookViewId="0" topLeftCell="A1">
      <selection activeCell="M10" sqref="M10"/>
    </sheetView>
  </sheetViews>
  <sheetFormatPr defaultColWidth="9.140625" defaultRowHeight="15"/>
  <cols>
    <col min="1" max="1" width="25.28125" style="208" customWidth="1"/>
    <col min="2" max="3" width="9.57421875" style="3" customWidth="1"/>
    <col min="4" max="4" width="8.57421875" style="3" customWidth="1"/>
    <col min="5" max="7" width="8.28125" style="3" customWidth="1"/>
    <col min="8" max="8" width="7.421875" style="3" customWidth="1"/>
    <col min="9" max="9" width="8.28125" style="3" customWidth="1"/>
    <col min="10" max="11" width="8.7109375" style="3" customWidth="1"/>
    <col min="12" max="12" width="7.421875" style="3" customWidth="1"/>
    <col min="13" max="13" width="8.140625" style="3" customWidth="1"/>
    <col min="14" max="15" width="8.7109375" style="3" customWidth="1"/>
    <col min="16" max="16" width="7.57421875" style="3" customWidth="1"/>
    <col min="17" max="17" width="7.140625" style="3" customWidth="1"/>
    <col min="18" max="19" width="7.421875" style="3" customWidth="1"/>
    <col min="20" max="20" width="7.140625" style="3" customWidth="1"/>
    <col min="21" max="21" width="6.8515625" style="3" customWidth="1"/>
    <col min="22" max="23" width="9.57421875" style="3" customWidth="1"/>
    <col min="24" max="24" width="8.140625" style="3" customWidth="1"/>
    <col min="25" max="25" width="8.421875" style="3" customWidth="1"/>
    <col min="26" max="27" width="8.57421875" style="3" customWidth="1"/>
    <col min="28" max="28" width="7.7109375" style="3" customWidth="1"/>
    <col min="29" max="29" width="8.28125" style="3" customWidth="1"/>
    <col min="30" max="30" width="8.57421875" style="3" customWidth="1"/>
    <col min="31" max="31" width="8.421875" style="3" customWidth="1"/>
    <col min="32" max="32" width="9.7109375" style="3" customWidth="1"/>
    <col min="33" max="33" width="8.7109375" style="3" customWidth="1"/>
    <col min="34" max="35" width="7.57421875" style="3" customWidth="1"/>
    <col min="36" max="36" width="9.28125" style="3" customWidth="1"/>
    <col min="37" max="37" width="7.28125" style="3" customWidth="1"/>
    <col min="38" max="39" width="8.140625" style="3" customWidth="1"/>
    <col min="40" max="40" width="8.00390625" style="3" customWidth="1"/>
    <col min="41" max="41" width="7.7109375" style="3" customWidth="1"/>
    <col min="42" max="43" width="8.7109375" style="3" customWidth="1"/>
    <col min="44" max="44" width="8.57421875" style="3" customWidth="1"/>
    <col min="45" max="45" width="7.421875" style="3" customWidth="1"/>
    <col min="46" max="46" width="8.421875" style="3" customWidth="1"/>
    <col min="47" max="47" width="8.57421875" style="3" customWidth="1"/>
    <col min="48" max="49" width="8.28125" style="3" customWidth="1"/>
    <col min="50" max="50" width="8.57421875" style="3" customWidth="1"/>
    <col min="51" max="51" width="7.57421875" style="3" customWidth="1"/>
    <col min="52" max="52" width="8.140625" style="3" customWidth="1"/>
    <col min="53" max="53" width="8.28125" style="3" customWidth="1"/>
    <col min="54" max="55" width="7.421875" style="3" customWidth="1"/>
    <col min="56" max="56" width="6.7109375" style="3" customWidth="1"/>
    <col min="57" max="58" width="7.140625" style="3" customWidth="1"/>
    <col min="59" max="59" width="7.8515625" style="3" customWidth="1"/>
    <col min="60" max="60" width="7.28125" style="3" customWidth="1"/>
    <col min="61" max="61" width="7.00390625" style="3" customWidth="1"/>
    <col min="62" max="62" width="6.57421875" style="3" customWidth="1"/>
    <col min="63" max="63" width="6.7109375" style="3" customWidth="1"/>
    <col min="64" max="64" width="7.421875" style="3" customWidth="1"/>
    <col min="65" max="16384" width="9.140625" style="3" customWidth="1"/>
  </cols>
  <sheetData>
    <row r="1" spans="1:62" ht="21.75" customHeight="1">
      <c r="A1" s="204"/>
      <c r="B1" s="358" t="s">
        <v>64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T1" s="4"/>
      <c r="AV1" s="4"/>
      <c r="AW1" s="4"/>
      <c r="AY1" s="5"/>
      <c r="BD1" s="5"/>
      <c r="BE1" s="5"/>
      <c r="BJ1" s="5"/>
    </row>
    <row r="2" spans="1:64" ht="21.75" customHeight="1">
      <c r="A2" s="205"/>
      <c r="B2" s="359" t="s">
        <v>183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Y2" s="5" t="s">
        <v>4</v>
      </c>
      <c r="BB2" s="5"/>
      <c r="BJ2" s="336" t="s">
        <v>4</v>
      </c>
      <c r="BK2" s="336"/>
      <c r="BL2" s="336"/>
    </row>
    <row r="3" spans="1:64" ht="16.5" customHeight="1">
      <c r="A3" s="360"/>
      <c r="B3" s="342" t="s">
        <v>5</v>
      </c>
      <c r="C3" s="342"/>
      <c r="D3" s="342"/>
      <c r="E3" s="342"/>
      <c r="F3" s="325" t="s">
        <v>6</v>
      </c>
      <c r="G3" s="326"/>
      <c r="H3" s="326"/>
      <c r="I3" s="343"/>
      <c r="J3" s="325" t="s">
        <v>7</v>
      </c>
      <c r="K3" s="326"/>
      <c r="L3" s="326"/>
      <c r="M3" s="343"/>
      <c r="N3" s="348" t="s">
        <v>131</v>
      </c>
      <c r="O3" s="349"/>
      <c r="P3" s="349"/>
      <c r="Q3" s="350"/>
      <c r="R3" s="325" t="s">
        <v>8</v>
      </c>
      <c r="S3" s="326"/>
      <c r="T3" s="326"/>
      <c r="U3" s="343"/>
      <c r="V3" s="325" t="s">
        <v>9</v>
      </c>
      <c r="W3" s="326"/>
      <c r="X3" s="326"/>
      <c r="Y3" s="343"/>
      <c r="Z3" s="356" t="s">
        <v>134</v>
      </c>
      <c r="AA3" s="357"/>
      <c r="AB3" s="357"/>
      <c r="AC3" s="357"/>
      <c r="AD3" s="357"/>
      <c r="AE3" s="357"/>
      <c r="AF3" s="357"/>
      <c r="AG3" s="355"/>
      <c r="AH3" s="325" t="s">
        <v>10</v>
      </c>
      <c r="AI3" s="326"/>
      <c r="AJ3" s="326"/>
      <c r="AK3" s="343"/>
      <c r="AL3" s="341" t="s">
        <v>11</v>
      </c>
      <c r="AM3" s="341"/>
      <c r="AN3" s="341"/>
      <c r="AO3" s="341"/>
      <c r="AP3" s="342" t="s">
        <v>12</v>
      </c>
      <c r="AQ3" s="342"/>
      <c r="AR3" s="342"/>
      <c r="AS3" s="342"/>
      <c r="AT3" s="325" t="s">
        <v>13</v>
      </c>
      <c r="AU3" s="326"/>
      <c r="AV3" s="326"/>
      <c r="AW3" s="343"/>
      <c r="AX3" s="342" t="s">
        <v>14</v>
      </c>
      <c r="AY3" s="342"/>
      <c r="AZ3" s="342"/>
      <c r="BA3" s="342"/>
      <c r="BB3" s="325" t="s">
        <v>185</v>
      </c>
      <c r="BC3" s="326"/>
      <c r="BD3" s="343"/>
      <c r="BE3" s="325" t="s">
        <v>15</v>
      </c>
      <c r="BF3" s="326"/>
      <c r="BG3" s="326"/>
      <c r="BH3" s="326"/>
      <c r="BI3" s="343"/>
      <c r="BJ3" s="325" t="s">
        <v>152</v>
      </c>
      <c r="BK3" s="326"/>
      <c r="BL3" s="326"/>
    </row>
    <row r="4" spans="1:66" ht="38.25" customHeight="1">
      <c r="A4" s="361"/>
      <c r="B4" s="342"/>
      <c r="C4" s="342"/>
      <c r="D4" s="342"/>
      <c r="E4" s="342"/>
      <c r="F4" s="327"/>
      <c r="G4" s="328"/>
      <c r="H4" s="328"/>
      <c r="I4" s="344"/>
      <c r="J4" s="327"/>
      <c r="K4" s="328"/>
      <c r="L4" s="328"/>
      <c r="M4" s="344"/>
      <c r="N4" s="351"/>
      <c r="O4" s="352"/>
      <c r="P4" s="352"/>
      <c r="Q4" s="353"/>
      <c r="R4" s="327"/>
      <c r="S4" s="328"/>
      <c r="T4" s="328"/>
      <c r="U4" s="344"/>
      <c r="V4" s="327"/>
      <c r="W4" s="328"/>
      <c r="X4" s="328"/>
      <c r="Y4" s="344"/>
      <c r="Z4" s="345" t="s">
        <v>133</v>
      </c>
      <c r="AA4" s="354"/>
      <c r="AB4" s="354"/>
      <c r="AC4" s="354"/>
      <c r="AD4" s="327" t="s">
        <v>135</v>
      </c>
      <c r="AE4" s="328"/>
      <c r="AF4" s="328"/>
      <c r="AG4" s="344"/>
      <c r="AH4" s="327"/>
      <c r="AI4" s="328"/>
      <c r="AJ4" s="328"/>
      <c r="AK4" s="344"/>
      <c r="AL4" s="341"/>
      <c r="AM4" s="341"/>
      <c r="AN4" s="341"/>
      <c r="AO4" s="341"/>
      <c r="AP4" s="342"/>
      <c r="AQ4" s="342"/>
      <c r="AR4" s="342"/>
      <c r="AS4" s="342"/>
      <c r="AT4" s="327"/>
      <c r="AU4" s="328"/>
      <c r="AV4" s="328"/>
      <c r="AW4" s="344"/>
      <c r="AX4" s="342"/>
      <c r="AY4" s="342"/>
      <c r="AZ4" s="342"/>
      <c r="BA4" s="342"/>
      <c r="BB4" s="327"/>
      <c r="BC4" s="328"/>
      <c r="BD4" s="344"/>
      <c r="BE4" s="327"/>
      <c r="BF4" s="328"/>
      <c r="BG4" s="328"/>
      <c r="BH4" s="328"/>
      <c r="BI4" s="344"/>
      <c r="BJ4" s="327"/>
      <c r="BK4" s="328"/>
      <c r="BL4" s="328"/>
      <c r="BM4" s="4"/>
      <c r="BN4" s="4"/>
    </row>
    <row r="5" spans="1:66" ht="15" customHeight="1">
      <c r="A5" s="361"/>
      <c r="B5" s="363"/>
      <c r="C5" s="363"/>
      <c r="D5" s="363"/>
      <c r="E5" s="363"/>
      <c r="F5" s="327"/>
      <c r="G5" s="328"/>
      <c r="H5" s="328"/>
      <c r="I5" s="344"/>
      <c r="J5" s="329"/>
      <c r="K5" s="330"/>
      <c r="L5" s="330"/>
      <c r="M5" s="345"/>
      <c r="N5" s="108"/>
      <c r="O5" s="109"/>
      <c r="P5" s="109"/>
      <c r="Q5" s="110"/>
      <c r="R5" s="329"/>
      <c r="S5" s="330"/>
      <c r="T5" s="330"/>
      <c r="U5" s="345"/>
      <c r="V5" s="329"/>
      <c r="W5" s="330"/>
      <c r="X5" s="330"/>
      <c r="Y5" s="345"/>
      <c r="Z5" s="355"/>
      <c r="AA5" s="342"/>
      <c r="AB5" s="342"/>
      <c r="AC5" s="342"/>
      <c r="AD5" s="329"/>
      <c r="AE5" s="330"/>
      <c r="AF5" s="330"/>
      <c r="AG5" s="345"/>
      <c r="AH5" s="329"/>
      <c r="AI5" s="330"/>
      <c r="AJ5" s="330"/>
      <c r="AK5" s="345"/>
      <c r="AL5" s="341"/>
      <c r="AM5" s="341"/>
      <c r="AN5" s="341"/>
      <c r="AO5" s="341"/>
      <c r="AP5" s="342"/>
      <c r="AQ5" s="342"/>
      <c r="AR5" s="342"/>
      <c r="AS5" s="342"/>
      <c r="AT5" s="329"/>
      <c r="AU5" s="330"/>
      <c r="AV5" s="330"/>
      <c r="AW5" s="345"/>
      <c r="AX5" s="342"/>
      <c r="AY5" s="342"/>
      <c r="AZ5" s="342"/>
      <c r="BA5" s="342"/>
      <c r="BB5" s="329"/>
      <c r="BC5" s="330"/>
      <c r="BD5" s="345"/>
      <c r="BE5" s="329"/>
      <c r="BF5" s="330"/>
      <c r="BG5" s="330"/>
      <c r="BH5" s="330"/>
      <c r="BI5" s="345"/>
      <c r="BJ5" s="329"/>
      <c r="BK5" s="330"/>
      <c r="BL5" s="330"/>
      <c r="BM5" s="4"/>
      <c r="BN5" s="4"/>
    </row>
    <row r="6" spans="1:66" ht="38.25" customHeight="1">
      <c r="A6" s="361"/>
      <c r="B6" s="332">
        <v>2017</v>
      </c>
      <c r="C6" s="332">
        <v>2018</v>
      </c>
      <c r="D6" s="337" t="s">
        <v>16</v>
      </c>
      <c r="E6" s="337"/>
      <c r="F6" s="331">
        <v>2017</v>
      </c>
      <c r="G6" s="332">
        <v>2018</v>
      </c>
      <c r="H6" s="337" t="s">
        <v>16</v>
      </c>
      <c r="I6" s="337"/>
      <c r="J6" s="332">
        <v>2017</v>
      </c>
      <c r="K6" s="332">
        <v>2018</v>
      </c>
      <c r="L6" s="346" t="s">
        <v>16</v>
      </c>
      <c r="M6" s="347"/>
      <c r="N6" s="332">
        <v>2017</v>
      </c>
      <c r="O6" s="332">
        <v>2018</v>
      </c>
      <c r="P6" s="337" t="s">
        <v>16</v>
      </c>
      <c r="Q6" s="337"/>
      <c r="R6" s="332">
        <v>2017</v>
      </c>
      <c r="S6" s="332">
        <v>2018</v>
      </c>
      <c r="T6" s="340" t="s">
        <v>16</v>
      </c>
      <c r="U6" s="340"/>
      <c r="V6" s="332">
        <v>2017</v>
      </c>
      <c r="W6" s="332">
        <v>2018</v>
      </c>
      <c r="X6" s="337" t="s">
        <v>16</v>
      </c>
      <c r="Y6" s="337"/>
      <c r="Z6" s="338">
        <v>2017</v>
      </c>
      <c r="AA6" s="338">
        <v>2018</v>
      </c>
      <c r="AB6" s="337" t="s">
        <v>16</v>
      </c>
      <c r="AC6" s="337"/>
      <c r="AD6" s="332">
        <v>2017</v>
      </c>
      <c r="AE6" s="332">
        <v>2018</v>
      </c>
      <c r="AF6" s="337" t="s">
        <v>16</v>
      </c>
      <c r="AG6" s="337"/>
      <c r="AH6" s="332">
        <v>2017</v>
      </c>
      <c r="AI6" s="332">
        <v>2018</v>
      </c>
      <c r="AJ6" s="337" t="s">
        <v>16</v>
      </c>
      <c r="AK6" s="337"/>
      <c r="AL6" s="332">
        <v>2017</v>
      </c>
      <c r="AM6" s="332">
        <v>2018</v>
      </c>
      <c r="AN6" s="337" t="s">
        <v>16</v>
      </c>
      <c r="AO6" s="337"/>
      <c r="AP6" s="337" t="s">
        <v>17</v>
      </c>
      <c r="AQ6" s="337"/>
      <c r="AR6" s="337" t="s">
        <v>16</v>
      </c>
      <c r="AS6" s="337"/>
      <c r="AT6" s="332">
        <v>2017</v>
      </c>
      <c r="AU6" s="332">
        <v>2018</v>
      </c>
      <c r="AV6" s="337" t="s">
        <v>16</v>
      </c>
      <c r="AW6" s="337"/>
      <c r="AX6" s="332">
        <v>2017</v>
      </c>
      <c r="AY6" s="332">
        <v>2018</v>
      </c>
      <c r="AZ6" s="337" t="s">
        <v>16</v>
      </c>
      <c r="BA6" s="337"/>
      <c r="BB6" s="332">
        <v>2017</v>
      </c>
      <c r="BC6" s="332">
        <v>2018</v>
      </c>
      <c r="BD6" s="334" t="s">
        <v>132</v>
      </c>
      <c r="BE6" s="332">
        <v>2017</v>
      </c>
      <c r="BF6" s="332">
        <v>2018</v>
      </c>
      <c r="BG6" s="337" t="s">
        <v>16</v>
      </c>
      <c r="BH6" s="337"/>
      <c r="BI6" s="337" t="s">
        <v>19</v>
      </c>
      <c r="BJ6" s="331">
        <v>2017</v>
      </c>
      <c r="BK6" s="332">
        <v>2018</v>
      </c>
      <c r="BL6" s="334" t="s">
        <v>18</v>
      </c>
      <c r="BM6" s="4"/>
      <c r="BN6" s="4"/>
    </row>
    <row r="7" spans="1:66" s="12" customFormat="1" ht="24.75" customHeight="1">
      <c r="A7" s="362"/>
      <c r="B7" s="333"/>
      <c r="C7" s="333"/>
      <c r="D7" s="9" t="s">
        <v>3</v>
      </c>
      <c r="E7" s="9" t="s">
        <v>18</v>
      </c>
      <c r="F7" s="331"/>
      <c r="G7" s="333"/>
      <c r="H7" s="9" t="s">
        <v>3</v>
      </c>
      <c r="I7" s="9" t="s">
        <v>18</v>
      </c>
      <c r="J7" s="333"/>
      <c r="K7" s="333"/>
      <c r="L7" s="9" t="s">
        <v>3</v>
      </c>
      <c r="M7" s="9" t="s">
        <v>18</v>
      </c>
      <c r="N7" s="333"/>
      <c r="O7" s="333"/>
      <c r="P7" s="9" t="s">
        <v>3</v>
      </c>
      <c r="Q7" s="9" t="s">
        <v>18</v>
      </c>
      <c r="R7" s="333"/>
      <c r="S7" s="333"/>
      <c r="T7" s="10" t="s">
        <v>3</v>
      </c>
      <c r="U7" s="10" t="s">
        <v>18</v>
      </c>
      <c r="V7" s="333"/>
      <c r="W7" s="333"/>
      <c r="X7" s="9" t="s">
        <v>3</v>
      </c>
      <c r="Y7" s="9" t="s">
        <v>18</v>
      </c>
      <c r="Z7" s="339"/>
      <c r="AA7" s="339"/>
      <c r="AB7" s="9" t="s">
        <v>3</v>
      </c>
      <c r="AC7" s="9" t="s">
        <v>18</v>
      </c>
      <c r="AD7" s="333"/>
      <c r="AE7" s="333"/>
      <c r="AF7" s="9" t="s">
        <v>3</v>
      </c>
      <c r="AG7" s="9" t="s">
        <v>18</v>
      </c>
      <c r="AH7" s="333"/>
      <c r="AI7" s="333"/>
      <c r="AJ7" s="9" t="s">
        <v>3</v>
      </c>
      <c r="AK7" s="9" t="s">
        <v>18</v>
      </c>
      <c r="AL7" s="333"/>
      <c r="AM7" s="333"/>
      <c r="AN7" s="9" t="s">
        <v>3</v>
      </c>
      <c r="AO7" s="9" t="s">
        <v>18</v>
      </c>
      <c r="AP7" s="11">
        <v>2017</v>
      </c>
      <c r="AQ7" s="11">
        <v>2018</v>
      </c>
      <c r="AR7" s="9" t="s">
        <v>3</v>
      </c>
      <c r="AS7" s="9" t="s">
        <v>18</v>
      </c>
      <c r="AT7" s="333"/>
      <c r="AU7" s="333"/>
      <c r="AV7" s="9" t="s">
        <v>3</v>
      </c>
      <c r="AW7" s="9" t="s">
        <v>18</v>
      </c>
      <c r="AX7" s="333"/>
      <c r="AY7" s="333"/>
      <c r="AZ7" s="9" t="s">
        <v>3</v>
      </c>
      <c r="BA7" s="9" t="s">
        <v>18</v>
      </c>
      <c r="BB7" s="333"/>
      <c r="BC7" s="333"/>
      <c r="BD7" s="335"/>
      <c r="BE7" s="333"/>
      <c r="BF7" s="333"/>
      <c r="BG7" s="9" t="s">
        <v>3</v>
      </c>
      <c r="BH7" s="9" t="s">
        <v>18</v>
      </c>
      <c r="BI7" s="337"/>
      <c r="BJ7" s="331"/>
      <c r="BK7" s="333"/>
      <c r="BL7" s="335"/>
      <c r="BM7" s="4"/>
      <c r="BN7" s="4"/>
    </row>
    <row r="8" spans="1:64" ht="12.75" customHeight="1">
      <c r="A8" s="13" t="s">
        <v>20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>
        <v>42</v>
      </c>
      <c r="AR8" s="13">
        <v>43</v>
      </c>
      <c r="AS8" s="13">
        <v>44</v>
      </c>
      <c r="AT8" s="13">
        <v>45</v>
      </c>
      <c r="AU8" s="13">
        <v>46</v>
      </c>
      <c r="AV8" s="13">
        <v>47</v>
      </c>
      <c r="AW8" s="13">
        <v>48</v>
      </c>
      <c r="AX8" s="13">
        <v>49</v>
      </c>
      <c r="AY8" s="13">
        <v>50</v>
      </c>
      <c r="AZ8" s="13">
        <v>51</v>
      </c>
      <c r="BA8" s="13">
        <v>52</v>
      </c>
      <c r="BB8" s="13">
        <v>53</v>
      </c>
      <c r="BC8" s="13">
        <v>54</v>
      </c>
      <c r="BD8" s="13">
        <v>55</v>
      </c>
      <c r="BE8" s="13">
        <v>56</v>
      </c>
      <c r="BF8" s="13">
        <v>57</v>
      </c>
      <c r="BG8" s="13">
        <v>58</v>
      </c>
      <c r="BH8" s="13">
        <v>59</v>
      </c>
      <c r="BI8" s="13">
        <v>60</v>
      </c>
      <c r="BJ8" s="13">
        <v>61</v>
      </c>
      <c r="BK8" s="267">
        <v>62</v>
      </c>
      <c r="BL8" s="267">
        <v>63</v>
      </c>
    </row>
    <row r="9" spans="1:64" s="216" customFormat="1" ht="31.5" customHeight="1">
      <c r="A9" s="210" t="s">
        <v>58</v>
      </c>
      <c r="B9" s="211">
        <f>SUM(B10:B34)</f>
        <v>33807</v>
      </c>
      <c r="C9" s="211">
        <f>SUM(C10:C34)</f>
        <v>29695</v>
      </c>
      <c r="D9" s="212">
        <f aca="true" t="shared" si="0" ref="D9:D27">C9/B9*100</f>
        <v>87.83683852456592</v>
      </c>
      <c r="E9" s="211">
        <f aca="true" t="shared" si="1" ref="E9:E27">C9-B9</f>
        <v>-4112</v>
      </c>
      <c r="F9" s="211">
        <f>SUM(F10:F34)</f>
        <v>19451</v>
      </c>
      <c r="G9" s="211">
        <f>SUM(G10:G34)</f>
        <v>16737</v>
      </c>
      <c r="H9" s="212">
        <f aca="true" t="shared" si="2" ref="H9:H27">G9/F9*100</f>
        <v>86.04698987198601</v>
      </c>
      <c r="I9" s="211">
        <f aca="true" t="shared" si="3" ref="I9:I27">G9-F9</f>
        <v>-2714</v>
      </c>
      <c r="J9" s="211">
        <f>SUM(J10:J34)</f>
        <v>25842</v>
      </c>
      <c r="K9" s="211">
        <f>SUM(K10:K34)</f>
        <v>26567</v>
      </c>
      <c r="L9" s="212">
        <f aca="true" t="shared" si="4" ref="L9:L27">K9/J9*100</f>
        <v>102.80551040941104</v>
      </c>
      <c r="M9" s="211">
        <f aca="true" t="shared" si="5" ref="M9:M27">K9-J9</f>
        <v>725</v>
      </c>
      <c r="N9" s="211">
        <f>SUM(N10:N34)</f>
        <v>15672</v>
      </c>
      <c r="O9" s="211">
        <f>SUM(O10:O34)</f>
        <v>17683</v>
      </c>
      <c r="P9" s="213">
        <f aca="true" t="shared" si="6" ref="P9:P27">O9/N9*100</f>
        <v>112.83180193976519</v>
      </c>
      <c r="Q9" s="211">
        <f aca="true" t="shared" si="7" ref="Q9:Q27">O9-N9</f>
        <v>2011</v>
      </c>
      <c r="R9" s="211">
        <f>SUM(R10:R34)</f>
        <v>6935</v>
      </c>
      <c r="S9" s="211">
        <f>SUM(S10:S34)</f>
        <v>6075</v>
      </c>
      <c r="T9" s="213">
        <f aca="true" t="shared" si="8" ref="T9:T27">S9/R9*100</f>
        <v>87.59913482335978</v>
      </c>
      <c r="U9" s="211">
        <f aca="true" t="shared" si="9" ref="U9:U27">S9-R9</f>
        <v>-860</v>
      </c>
      <c r="V9" s="211">
        <f>SUM(V10:V34)</f>
        <v>67972</v>
      </c>
      <c r="W9" s="211">
        <f>SUM(W10:W34)</f>
        <v>84670</v>
      </c>
      <c r="X9" s="212">
        <f aca="true" t="shared" si="10" ref="X9:X27">W9/V9*100</f>
        <v>124.56599776378509</v>
      </c>
      <c r="Y9" s="211">
        <f aca="true" t="shared" si="11" ref="Y9:Y27">W9-V9</f>
        <v>16698</v>
      </c>
      <c r="Z9" s="211">
        <f>SUM(Z10:Z34)</f>
        <v>31871</v>
      </c>
      <c r="AA9" s="211">
        <f>SUM(AA10:AA34)</f>
        <v>28091</v>
      </c>
      <c r="AB9" s="212">
        <f aca="true" t="shared" si="12" ref="AB9:AB27">AA9/Z9*100</f>
        <v>88.13968811772457</v>
      </c>
      <c r="AC9" s="211">
        <f aca="true" t="shared" si="13" ref="AC9:AC27">AA9-Z9</f>
        <v>-3780</v>
      </c>
      <c r="AD9" s="211">
        <f>SUM(AD10:AD34)</f>
        <v>11971</v>
      </c>
      <c r="AE9" s="211">
        <f>SUM(AE10:AE34)</f>
        <v>24399</v>
      </c>
      <c r="AF9" s="212">
        <f aca="true" t="shared" si="14" ref="AF9:AF27">AE9/AD9*100</f>
        <v>203.81755910116115</v>
      </c>
      <c r="AG9" s="211">
        <f aca="true" t="shared" si="15" ref="AG9:AG27">AE9-AD9</f>
        <v>12428</v>
      </c>
      <c r="AH9" s="211">
        <f>SUM(AH10:AH34)</f>
        <v>3973</v>
      </c>
      <c r="AI9" s="211">
        <f>SUM(AI10:AI34)</f>
        <v>3834</v>
      </c>
      <c r="AJ9" s="213">
        <f aca="true" t="shared" si="16" ref="AJ9:AJ27">AI9/AH9*100</f>
        <v>96.5013843443242</v>
      </c>
      <c r="AK9" s="211">
        <f aca="true" t="shared" si="17" ref="AK9:AK27">AI9-AH9</f>
        <v>-139</v>
      </c>
      <c r="AL9" s="214">
        <f>SUM(AL10:AL34)</f>
        <v>6471</v>
      </c>
      <c r="AM9" s="214">
        <f>SUM(AM10:AM34)</f>
        <v>6836</v>
      </c>
      <c r="AN9" s="215">
        <f>ROUND(AM9/AL9*100,1)</f>
        <v>105.6</v>
      </c>
      <c r="AO9" s="214">
        <f aca="true" t="shared" si="18" ref="AO9:AO27">AM9-AL9</f>
        <v>365</v>
      </c>
      <c r="AP9" s="211">
        <f>SUM(AP10:AP34)</f>
        <v>28577</v>
      </c>
      <c r="AQ9" s="211">
        <f>SUM(AQ10:AQ34)</f>
        <v>32655</v>
      </c>
      <c r="AR9" s="213">
        <f aca="true" t="shared" si="19" ref="AR9:AR27">ROUND(AQ9/AP9*100,1)</f>
        <v>114.3</v>
      </c>
      <c r="AS9" s="211">
        <f aca="true" t="shared" si="20" ref="AS9:AS27">AQ9-AP9</f>
        <v>4078</v>
      </c>
      <c r="AT9" s="211">
        <f>SUM(AT10:AT34)</f>
        <v>13296</v>
      </c>
      <c r="AU9" s="211">
        <f>SUM(AU10:AU34)</f>
        <v>11964</v>
      </c>
      <c r="AV9" s="213">
        <f aca="true" t="shared" si="21" ref="AV9:AV27">AU9/AT9*100</f>
        <v>89.98194945848375</v>
      </c>
      <c r="AW9" s="211">
        <f aca="true" t="shared" si="22" ref="AW9:AW27">AU9-AT9</f>
        <v>-1332</v>
      </c>
      <c r="AX9" s="211">
        <f>SUM(AX10:AX34)</f>
        <v>10794</v>
      </c>
      <c r="AY9" s="211">
        <f>SUM(AY10:AY34)</f>
        <v>9490</v>
      </c>
      <c r="AZ9" s="213">
        <f aca="true" t="shared" si="23" ref="AZ9:AZ27">AY9/AX9*100</f>
        <v>87.91921437835835</v>
      </c>
      <c r="BA9" s="211">
        <f aca="true" t="shared" si="24" ref="BA9:BA27">AY9-AX9</f>
        <v>-1304</v>
      </c>
      <c r="BB9" s="211">
        <v>1669</v>
      </c>
      <c r="BC9" s="211">
        <v>1995</v>
      </c>
      <c r="BD9" s="211">
        <f aca="true" t="shared" si="25" ref="BD9:BD27">BC9-BB9</f>
        <v>326</v>
      </c>
      <c r="BE9" s="211">
        <f>SUM(BE10:BE34)</f>
        <v>1581</v>
      </c>
      <c r="BF9" s="211">
        <f>SUM(BF10:BF34)</f>
        <v>2445</v>
      </c>
      <c r="BG9" s="213">
        <f aca="true" t="shared" si="26" ref="BG9:BG27">ROUND(BF9/BE9*100,1)</f>
        <v>154.6</v>
      </c>
      <c r="BH9" s="211">
        <f aca="true" t="shared" si="27" ref="BH9:BH27">BF9-BE9</f>
        <v>864</v>
      </c>
      <c r="BI9" s="372">
        <f>SUM(BI10:BI27)</f>
        <v>923</v>
      </c>
      <c r="BJ9" s="373">
        <v>3729</v>
      </c>
      <c r="BK9" s="372">
        <v>4813</v>
      </c>
      <c r="BL9" s="268">
        <f>BK9-BJ9</f>
        <v>1084</v>
      </c>
    </row>
    <row r="10" spans="1:64" s="216" customFormat="1" ht="31.5" customHeight="1">
      <c r="A10" s="217" t="s">
        <v>136</v>
      </c>
      <c r="B10" s="218">
        <v>1431</v>
      </c>
      <c r="C10" s="219">
        <v>1476</v>
      </c>
      <c r="D10" s="212">
        <f t="shared" si="0"/>
        <v>103.14465408805032</v>
      </c>
      <c r="E10" s="211">
        <f t="shared" si="1"/>
        <v>45</v>
      </c>
      <c r="F10" s="218">
        <v>784</v>
      </c>
      <c r="G10" s="218">
        <v>828</v>
      </c>
      <c r="H10" s="212">
        <f t="shared" si="2"/>
        <v>105.61224489795917</v>
      </c>
      <c r="I10" s="211">
        <f t="shared" si="3"/>
        <v>44</v>
      </c>
      <c r="J10" s="218">
        <v>1076</v>
      </c>
      <c r="K10" s="218">
        <v>1144</v>
      </c>
      <c r="L10" s="212">
        <f t="shared" si="4"/>
        <v>106.31970260223049</v>
      </c>
      <c r="M10" s="211">
        <f t="shared" si="5"/>
        <v>68</v>
      </c>
      <c r="N10" s="220">
        <v>784</v>
      </c>
      <c r="O10" s="218">
        <v>833</v>
      </c>
      <c r="P10" s="213">
        <f t="shared" si="6"/>
        <v>106.25</v>
      </c>
      <c r="Q10" s="221">
        <f t="shared" si="7"/>
        <v>49</v>
      </c>
      <c r="R10" s="218">
        <v>226</v>
      </c>
      <c r="S10" s="220">
        <v>245</v>
      </c>
      <c r="T10" s="213">
        <f t="shared" si="8"/>
        <v>108.4070796460177</v>
      </c>
      <c r="U10" s="211">
        <f t="shared" si="9"/>
        <v>19</v>
      </c>
      <c r="V10" s="218">
        <v>1655</v>
      </c>
      <c r="W10" s="218">
        <v>5682</v>
      </c>
      <c r="X10" s="212">
        <f t="shared" si="10"/>
        <v>343.32326283987913</v>
      </c>
      <c r="Y10" s="211">
        <f t="shared" si="11"/>
        <v>4027</v>
      </c>
      <c r="Z10" s="218">
        <v>1146</v>
      </c>
      <c r="AA10" s="218">
        <v>1400</v>
      </c>
      <c r="AB10" s="212">
        <f t="shared" si="12"/>
        <v>122.16404886561956</v>
      </c>
      <c r="AC10" s="211">
        <f t="shared" si="13"/>
        <v>254</v>
      </c>
      <c r="AD10" s="218">
        <v>9</v>
      </c>
      <c r="AE10" s="219">
        <v>3237</v>
      </c>
      <c r="AF10" s="212" t="s">
        <v>186</v>
      </c>
      <c r="AG10" s="211">
        <f t="shared" si="15"/>
        <v>3228</v>
      </c>
      <c r="AH10" s="218">
        <v>271</v>
      </c>
      <c r="AI10" s="218">
        <v>280</v>
      </c>
      <c r="AJ10" s="213">
        <f t="shared" si="16"/>
        <v>103.3210332103321</v>
      </c>
      <c r="AK10" s="211">
        <f t="shared" si="17"/>
        <v>9</v>
      </c>
      <c r="AL10" s="222">
        <v>277</v>
      </c>
      <c r="AM10" s="222">
        <v>294</v>
      </c>
      <c r="AN10" s="215">
        <f aca="true" t="shared" si="28" ref="AN10:AN27">ROUND(AM10/AL10*100,1)</f>
        <v>106.1</v>
      </c>
      <c r="AO10" s="214">
        <f t="shared" si="18"/>
        <v>17</v>
      </c>
      <c r="AP10" s="223">
        <v>1090</v>
      </c>
      <c r="AQ10" s="218">
        <v>1186</v>
      </c>
      <c r="AR10" s="213">
        <f t="shared" si="19"/>
        <v>108.8</v>
      </c>
      <c r="AS10" s="211">
        <f t="shared" si="20"/>
        <v>96</v>
      </c>
      <c r="AT10" s="218">
        <v>559</v>
      </c>
      <c r="AU10" s="218">
        <v>596</v>
      </c>
      <c r="AV10" s="213">
        <f t="shared" si="21"/>
        <v>106.61896243291594</v>
      </c>
      <c r="AW10" s="211">
        <f t="shared" si="22"/>
        <v>37</v>
      </c>
      <c r="AX10" s="218">
        <v>392</v>
      </c>
      <c r="AY10" s="218">
        <v>428</v>
      </c>
      <c r="AZ10" s="213">
        <f t="shared" si="23"/>
        <v>109.18367346938776</v>
      </c>
      <c r="BA10" s="211">
        <f t="shared" si="24"/>
        <v>36</v>
      </c>
      <c r="BB10" s="224">
        <v>1428</v>
      </c>
      <c r="BC10" s="218">
        <v>1811</v>
      </c>
      <c r="BD10" s="211">
        <f t="shared" si="25"/>
        <v>383</v>
      </c>
      <c r="BE10" s="218">
        <v>40</v>
      </c>
      <c r="BF10" s="218">
        <v>63</v>
      </c>
      <c r="BG10" s="213">
        <f t="shared" si="26"/>
        <v>157.5</v>
      </c>
      <c r="BH10" s="211">
        <f t="shared" si="27"/>
        <v>23</v>
      </c>
      <c r="BI10" s="374">
        <v>18</v>
      </c>
      <c r="BJ10" s="375">
        <v>3387</v>
      </c>
      <c r="BK10" s="376">
        <v>4299</v>
      </c>
      <c r="BL10" s="221">
        <f aca="true" t="shared" si="29" ref="BL10:BL27">BK10-BJ10</f>
        <v>912</v>
      </c>
    </row>
    <row r="11" spans="1:64" s="216" customFormat="1" ht="31.5" customHeight="1">
      <c r="A11" s="217" t="s">
        <v>137</v>
      </c>
      <c r="B11" s="218">
        <v>1309</v>
      </c>
      <c r="C11" s="219">
        <v>1285</v>
      </c>
      <c r="D11" s="212">
        <f t="shared" si="0"/>
        <v>98.16653934300993</v>
      </c>
      <c r="E11" s="211">
        <f t="shared" si="1"/>
        <v>-24</v>
      </c>
      <c r="F11" s="218">
        <v>805</v>
      </c>
      <c r="G11" s="218">
        <v>759</v>
      </c>
      <c r="H11" s="212">
        <f t="shared" si="2"/>
        <v>94.28571428571428</v>
      </c>
      <c r="I11" s="211">
        <f t="shared" si="3"/>
        <v>-46</v>
      </c>
      <c r="J11" s="218">
        <v>822</v>
      </c>
      <c r="K11" s="218">
        <v>852</v>
      </c>
      <c r="L11" s="212">
        <f t="shared" si="4"/>
        <v>103.64963503649636</v>
      </c>
      <c r="M11" s="211">
        <f t="shared" si="5"/>
        <v>30</v>
      </c>
      <c r="N11" s="220">
        <v>369</v>
      </c>
      <c r="O11" s="218">
        <v>400</v>
      </c>
      <c r="P11" s="213">
        <f t="shared" si="6"/>
        <v>108.4010840108401</v>
      </c>
      <c r="Q11" s="221">
        <f t="shared" si="7"/>
        <v>31</v>
      </c>
      <c r="R11" s="218">
        <v>272</v>
      </c>
      <c r="S11" s="220">
        <v>277</v>
      </c>
      <c r="T11" s="213">
        <f t="shared" si="8"/>
        <v>101.83823529411764</v>
      </c>
      <c r="U11" s="211">
        <f t="shared" si="9"/>
        <v>5</v>
      </c>
      <c r="V11" s="218">
        <v>2206</v>
      </c>
      <c r="W11" s="218">
        <v>2903</v>
      </c>
      <c r="X11" s="212">
        <f t="shared" si="10"/>
        <v>131.59564823209428</v>
      </c>
      <c r="Y11" s="211">
        <f t="shared" si="11"/>
        <v>697</v>
      </c>
      <c r="Z11" s="218">
        <v>1280</v>
      </c>
      <c r="AA11" s="218">
        <v>1250</v>
      </c>
      <c r="AB11" s="212">
        <f t="shared" si="12"/>
        <v>97.65625</v>
      </c>
      <c r="AC11" s="211">
        <f t="shared" si="13"/>
        <v>-30</v>
      </c>
      <c r="AD11" s="218">
        <v>350</v>
      </c>
      <c r="AE11" s="219">
        <v>911</v>
      </c>
      <c r="AF11" s="212">
        <f t="shared" si="14"/>
        <v>260.2857142857143</v>
      </c>
      <c r="AG11" s="211">
        <f t="shared" si="15"/>
        <v>561</v>
      </c>
      <c r="AH11" s="218">
        <v>190</v>
      </c>
      <c r="AI11" s="218">
        <v>230</v>
      </c>
      <c r="AJ11" s="213">
        <f t="shared" si="16"/>
        <v>121.05263157894737</v>
      </c>
      <c r="AK11" s="211">
        <f t="shared" si="17"/>
        <v>40</v>
      </c>
      <c r="AL11" s="222">
        <v>212</v>
      </c>
      <c r="AM11" s="222">
        <v>255</v>
      </c>
      <c r="AN11" s="215">
        <f t="shared" si="28"/>
        <v>120.3</v>
      </c>
      <c r="AO11" s="214">
        <f t="shared" si="18"/>
        <v>43</v>
      </c>
      <c r="AP11" s="223">
        <v>834</v>
      </c>
      <c r="AQ11" s="218">
        <v>902</v>
      </c>
      <c r="AR11" s="213">
        <f t="shared" si="19"/>
        <v>108.2</v>
      </c>
      <c r="AS11" s="211">
        <f t="shared" si="20"/>
        <v>68</v>
      </c>
      <c r="AT11" s="218">
        <v>557</v>
      </c>
      <c r="AU11" s="218">
        <v>565</v>
      </c>
      <c r="AV11" s="213">
        <f t="shared" si="21"/>
        <v>101.4362657091562</v>
      </c>
      <c r="AW11" s="211">
        <f t="shared" si="22"/>
        <v>8</v>
      </c>
      <c r="AX11" s="218">
        <v>479</v>
      </c>
      <c r="AY11" s="218">
        <v>487</v>
      </c>
      <c r="AZ11" s="213">
        <f t="shared" si="23"/>
        <v>101.67014613778707</v>
      </c>
      <c r="BA11" s="211">
        <f t="shared" si="24"/>
        <v>8</v>
      </c>
      <c r="BB11" s="224">
        <v>1266</v>
      </c>
      <c r="BC11" s="218">
        <v>1648</v>
      </c>
      <c r="BD11" s="211">
        <f t="shared" si="25"/>
        <v>382</v>
      </c>
      <c r="BE11" s="218">
        <v>21</v>
      </c>
      <c r="BF11" s="218">
        <v>26</v>
      </c>
      <c r="BG11" s="213">
        <f t="shared" si="26"/>
        <v>123.8</v>
      </c>
      <c r="BH11" s="211">
        <f t="shared" si="27"/>
        <v>5</v>
      </c>
      <c r="BI11" s="374">
        <v>21</v>
      </c>
      <c r="BJ11" s="375">
        <v>3219</v>
      </c>
      <c r="BK11" s="376">
        <v>3908</v>
      </c>
      <c r="BL11" s="221">
        <f t="shared" si="29"/>
        <v>689</v>
      </c>
    </row>
    <row r="12" spans="1:64" s="216" customFormat="1" ht="31.5" customHeight="1">
      <c r="A12" s="225" t="s">
        <v>138</v>
      </c>
      <c r="B12" s="218">
        <v>1177</v>
      </c>
      <c r="C12" s="219">
        <v>1168</v>
      </c>
      <c r="D12" s="212">
        <f t="shared" si="0"/>
        <v>99.23534409515717</v>
      </c>
      <c r="E12" s="211">
        <f t="shared" si="1"/>
        <v>-9</v>
      </c>
      <c r="F12" s="218">
        <v>621</v>
      </c>
      <c r="G12" s="218">
        <v>667</v>
      </c>
      <c r="H12" s="212">
        <f t="shared" si="2"/>
        <v>107.40740740740742</v>
      </c>
      <c r="I12" s="211">
        <f t="shared" si="3"/>
        <v>46</v>
      </c>
      <c r="J12" s="218">
        <v>1027</v>
      </c>
      <c r="K12" s="218">
        <v>1019</v>
      </c>
      <c r="L12" s="212">
        <f t="shared" si="4"/>
        <v>99.22103213242454</v>
      </c>
      <c r="M12" s="211">
        <f t="shared" si="5"/>
        <v>-8</v>
      </c>
      <c r="N12" s="220">
        <v>603</v>
      </c>
      <c r="O12" s="218">
        <v>610</v>
      </c>
      <c r="P12" s="213">
        <f t="shared" si="6"/>
        <v>101.16086235489222</v>
      </c>
      <c r="Q12" s="221">
        <f t="shared" si="7"/>
        <v>7</v>
      </c>
      <c r="R12" s="218">
        <v>288</v>
      </c>
      <c r="S12" s="220">
        <v>333</v>
      </c>
      <c r="T12" s="213">
        <f t="shared" si="8"/>
        <v>115.625</v>
      </c>
      <c r="U12" s="211">
        <f t="shared" si="9"/>
        <v>45</v>
      </c>
      <c r="V12" s="218">
        <v>4203</v>
      </c>
      <c r="W12" s="218">
        <v>4423</v>
      </c>
      <c r="X12" s="212">
        <f t="shared" si="10"/>
        <v>105.23435641208661</v>
      </c>
      <c r="Y12" s="211">
        <f t="shared" si="11"/>
        <v>220</v>
      </c>
      <c r="Z12" s="218">
        <v>1131</v>
      </c>
      <c r="AA12" s="218">
        <v>1112</v>
      </c>
      <c r="AB12" s="212">
        <f t="shared" si="12"/>
        <v>98.32007073386384</v>
      </c>
      <c r="AC12" s="211">
        <f t="shared" si="13"/>
        <v>-19</v>
      </c>
      <c r="AD12" s="218">
        <v>1913</v>
      </c>
      <c r="AE12" s="219">
        <v>1795</v>
      </c>
      <c r="AF12" s="212">
        <f t="shared" si="14"/>
        <v>93.83167799268165</v>
      </c>
      <c r="AG12" s="211">
        <f t="shared" si="15"/>
        <v>-118</v>
      </c>
      <c r="AH12" s="218">
        <v>256</v>
      </c>
      <c r="AI12" s="218">
        <v>320</v>
      </c>
      <c r="AJ12" s="213">
        <f t="shared" si="16"/>
        <v>125</v>
      </c>
      <c r="AK12" s="211">
        <f t="shared" si="17"/>
        <v>64</v>
      </c>
      <c r="AL12" s="222">
        <v>185</v>
      </c>
      <c r="AM12" s="222">
        <v>216</v>
      </c>
      <c r="AN12" s="215">
        <f t="shared" si="28"/>
        <v>116.8</v>
      </c>
      <c r="AO12" s="214">
        <f t="shared" si="18"/>
        <v>31</v>
      </c>
      <c r="AP12" s="223">
        <v>982</v>
      </c>
      <c r="AQ12" s="218">
        <v>1041</v>
      </c>
      <c r="AR12" s="213">
        <f t="shared" si="19"/>
        <v>106</v>
      </c>
      <c r="AS12" s="211">
        <f t="shared" si="20"/>
        <v>59</v>
      </c>
      <c r="AT12" s="218">
        <v>488</v>
      </c>
      <c r="AU12" s="218">
        <v>559</v>
      </c>
      <c r="AV12" s="213">
        <f t="shared" si="21"/>
        <v>114.54918032786885</v>
      </c>
      <c r="AW12" s="211">
        <f t="shared" si="22"/>
        <v>71</v>
      </c>
      <c r="AX12" s="218">
        <v>402</v>
      </c>
      <c r="AY12" s="218">
        <v>444</v>
      </c>
      <c r="AZ12" s="213">
        <f t="shared" si="23"/>
        <v>110.44776119402985</v>
      </c>
      <c r="BA12" s="211">
        <f t="shared" si="24"/>
        <v>42</v>
      </c>
      <c r="BB12" s="224">
        <v>1835</v>
      </c>
      <c r="BC12" s="218">
        <v>1892</v>
      </c>
      <c r="BD12" s="211">
        <f t="shared" si="25"/>
        <v>57</v>
      </c>
      <c r="BE12" s="218">
        <v>12</v>
      </c>
      <c r="BF12" s="218">
        <v>39</v>
      </c>
      <c r="BG12" s="213">
        <f t="shared" si="26"/>
        <v>325</v>
      </c>
      <c r="BH12" s="211">
        <f t="shared" si="27"/>
        <v>27</v>
      </c>
      <c r="BI12" s="374">
        <v>23</v>
      </c>
      <c r="BJ12" s="375">
        <v>4117</v>
      </c>
      <c r="BK12" s="376">
        <v>4877</v>
      </c>
      <c r="BL12" s="221">
        <f t="shared" si="29"/>
        <v>760</v>
      </c>
    </row>
    <row r="13" spans="1:64" s="216" customFormat="1" ht="31.5" customHeight="1">
      <c r="A13" s="217" t="s">
        <v>139</v>
      </c>
      <c r="B13" s="218">
        <v>621</v>
      </c>
      <c r="C13" s="219">
        <v>560</v>
      </c>
      <c r="D13" s="212">
        <f t="shared" si="0"/>
        <v>90.17713365539453</v>
      </c>
      <c r="E13" s="211">
        <f t="shared" si="1"/>
        <v>-61</v>
      </c>
      <c r="F13" s="218">
        <v>320</v>
      </c>
      <c r="G13" s="218">
        <v>298</v>
      </c>
      <c r="H13" s="212">
        <f t="shared" si="2"/>
        <v>93.125</v>
      </c>
      <c r="I13" s="211">
        <f t="shared" si="3"/>
        <v>-22</v>
      </c>
      <c r="J13" s="218">
        <v>465</v>
      </c>
      <c r="K13" s="218">
        <v>467</v>
      </c>
      <c r="L13" s="212">
        <f t="shared" si="4"/>
        <v>100.43010752688173</v>
      </c>
      <c r="M13" s="211">
        <f t="shared" si="5"/>
        <v>2</v>
      </c>
      <c r="N13" s="220">
        <v>274</v>
      </c>
      <c r="O13" s="218">
        <v>281</v>
      </c>
      <c r="P13" s="213">
        <f t="shared" si="6"/>
        <v>102.55474452554745</v>
      </c>
      <c r="Q13" s="221">
        <f t="shared" si="7"/>
        <v>7</v>
      </c>
      <c r="R13" s="218">
        <v>155</v>
      </c>
      <c r="S13" s="220">
        <v>125</v>
      </c>
      <c r="T13" s="213">
        <f t="shared" si="8"/>
        <v>80.64516129032258</v>
      </c>
      <c r="U13" s="211">
        <f t="shared" si="9"/>
        <v>-30</v>
      </c>
      <c r="V13" s="218">
        <v>1473</v>
      </c>
      <c r="W13" s="218">
        <v>1499</v>
      </c>
      <c r="X13" s="212">
        <f t="shared" si="10"/>
        <v>101.76510522742701</v>
      </c>
      <c r="Y13" s="211">
        <f t="shared" si="11"/>
        <v>26</v>
      </c>
      <c r="Z13" s="218">
        <v>588</v>
      </c>
      <c r="AA13" s="218">
        <v>541</v>
      </c>
      <c r="AB13" s="212">
        <f t="shared" si="12"/>
        <v>92.00680272108843</v>
      </c>
      <c r="AC13" s="211">
        <f t="shared" si="13"/>
        <v>-47</v>
      </c>
      <c r="AD13" s="218">
        <v>523</v>
      </c>
      <c r="AE13" s="219">
        <v>611</v>
      </c>
      <c r="AF13" s="212">
        <f t="shared" si="14"/>
        <v>116.82600382409179</v>
      </c>
      <c r="AG13" s="211">
        <f t="shared" si="15"/>
        <v>88</v>
      </c>
      <c r="AH13" s="218">
        <v>187</v>
      </c>
      <c r="AI13" s="218">
        <v>235</v>
      </c>
      <c r="AJ13" s="213">
        <f t="shared" si="16"/>
        <v>125.66844919786095</v>
      </c>
      <c r="AK13" s="211">
        <f t="shared" si="17"/>
        <v>48</v>
      </c>
      <c r="AL13" s="222">
        <v>108</v>
      </c>
      <c r="AM13" s="222">
        <v>104</v>
      </c>
      <c r="AN13" s="215">
        <f t="shared" si="28"/>
        <v>96.3</v>
      </c>
      <c r="AO13" s="214">
        <f t="shared" si="18"/>
        <v>-4</v>
      </c>
      <c r="AP13" s="223">
        <v>453</v>
      </c>
      <c r="AQ13" s="218">
        <v>460</v>
      </c>
      <c r="AR13" s="213">
        <f t="shared" si="19"/>
        <v>101.5</v>
      </c>
      <c r="AS13" s="211">
        <f t="shared" si="20"/>
        <v>7</v>
      </c>
      <c r="AT13" s="218">
        <v>298</v>
      </c>
      <c r="AU13" s="218">
        <v>274</v>
      </c>
      <c r="AV13" s="213">
        <f t="shared" si="21"/>
        <v>91.94630872483222</v>
      </c>
      <c r="AW13" s="211">
        <f t="shared" si="22"/>
        <v>-24</v>
      </c>
      <c r="AX13" s="218">
        <v>216</v>
      </c>
      <c r="AY13" s="218">
        <v>209</v>
      </c>
      <c r="AZ13" s="213">
        <f t="shared" si="23"/>
        <v>96.75925925925925</v>
      </c>
      <c r="BA13" s="211">
        <f t="shared" si="24"/>
        <v>-7</v>
      </c>
      <c r="BB13" s="224">
        <v>1733</v>
      </c>
      <c r="BC13" s="218">
        <v>2429</v>
      </c>
      <c r="BD13" s="211">
        <f t="shared" si="25"/>
        <v>696</v>
      </c>
      <c r="BE13" s="218">
        <v>18</v>
      </c>
      <c r="BF13" s="218">
        <v>4</v>
      </c>
      <c r="BG13" s="213">
        <f t="shared" si="26"/>
        <v>22.2</v>
      </c>
      <c r="BH13" s="211">
        <f t="shared" si="27"/>
        <v>-14</v>
      </c>
      <c r="BI13" s="374">
        <v>15</v>
      </c>
      <c r="BJ13" s="375">
        <v>2894</v>
      </c>
      <c r="BK13" s="376">
        <v>3192</v>
      </c>
      <c r="BL13" s="221">
        <f t="shared" si="29"/>
        <v>298</v>
      </c>
    </row>
    <row r="14" spans="1:67" s="226" customFormat="1" ht="31.5" customHeight="1">
      <c r="A14" s="225" t="s">
        <v>140</v>
      </c>
      <c r="B14" s="218">
        <v>1543</v>
      </c>
      <c r="C14" s="219">
        <v>1391</v>
      </c>
      <c r="D14" s="212">
        <f t="shared" si="0"/>
        <v>90.14906027219702</v>
      </c>
      <c r="E14" s="211">
        <f t="shared" si="1"/>
        <v>-152</v>
      </c>
      <c r="F14" s="218">
        <v>996</v>
      </c>
      <c r="G14" s="218">
        <v>773</v>
      </c>
      <c r="H14" s="212">
        <f t="shared" si="2"/>
        <v>77.61044176706827</v>
      </c>
      <c r="I14" s="211">
        <f t="shared" si="3"/>
        <v>-223</v>
      </c>
      <c r="J14" s="218">
        <v>1060</v>
      </c>
      <c r="K14" s="218">
        <v>997</v>
      </c>
      <c r="L14" s="212">
        <f t="shared" si="4"/>
        <v>94.0566037735849</v>
      </c>
      <c r="M14" s="211">
        <f t="shared" si="5"/>
        <v>-63</v>
      </c>
      <c r="N14" s="220">
        <v>613</v>
      </c>
      <c r="O14" s="218">
        <v>610</v>
      </c>
      <c r="P14" s="213">
        <f t="shared" si="6"/>
        <v>99.510603588907</v>
      </c>
      <c r="Q14" s="221">
        <f t="shared" si="7"/>
        <v>-3</v>
      </c>
      <c r="R14" s="218">
        <v>371</v>
      </c>
      <c r="S14" s="220">
        <v>269</v>
      </c>
      <c r="T14" s="213">
        <f t="shared" si="8"/>
        <v>72.50673854447439</v>
      </c>
      <c r="U14" s="211">
        <f t="shared" si="9"/>
        <v>-102</v>
      </c>
      <c r="V14" s="218">
        <v>2450</v>
      </c>
      <c r="W14" s="218">
        <v>3120</v>
      </c>
      <c r="X14" s="212">
        <f t="shared" si="10"/>
        <v>127.3469387755102</v>
      </c>
      <c r="Y14" s="211">
        <f t="shared" si="11"/>
        <v>670</v>
      </c>
      <c r="Z14" s="218">
        <v>1472</v>
      </c>
      <c r="AA14" s="218">
        <v>1311</v>
      </c>
      <c r="AB14" s="212">
        <f t="shared" si="12"/>
        <v>89.0625</v>
      </c>
      <c r="AC14" s="211">
        <f t="shared" si="13"/>
        <v>-161</v>
      </c>
      <c r="AD14" s="218">
        <v>222</v>
      </c>
      <c r="AE14" s="219">
        <v>700</v>
      </c>
      <c r="AF14" s="212">
        <f t="shared" si="14"/>
        <v>315.31531531531533</v>
      </c>
      <c r="AG14" s="211">
        <f t="shared" si="15"/>
        <v>478</v>
      </c>
      <c r="AH14" s="218">
        <v>346</v>
      </c>
      <c r="AI14" s="218">
        <v>311</v>
      </c>
      <c r="AJ14" s="213">
        <f t="shared" si="16"/>
        <v>89.88439306358381</v>
      </c>
      <c r="AK14" s="211">
        <f t="shared" si="17"/>
        <v>-35</v>
      </c>
      <c r="AL14" s="222">
        <v>232</v>
      </c>
      <c r="AM14" s="222">
        <v>252</v>
      </c>
      <c r="AN14" s="215">
        <f t="shared" si="28"/>
        <v>108.6</v>
      </c>
      <c r="AO14" s="214">
        <f t="shared" si="18"/>
        <v>20</v>
      </c>
      <c r="AP14" s="223">
        <v>1128</v>
      </c>
      <c r="AQ14" s="218">
        <v>1085</v>
      </c>
      <c r="AR14" s="213">
        <f t="shared" si="19"/>
        <v>96.2</v>
      </c>
      <c r="AS14" s="211">
        <f t="shared" si="20"/>
        <v>-43</v>
      </c>
      <c r="AT14" s="218">
        <v>686</v>
      </c>
      <c r="AU14" s="218">
        <v>532</v>
      </c>
      <c r="AV14" s="213">
        <f t="shared" si="21"/>
        <v>77.55102040816327</v>
      </c>
      <c r="AW14" s="211">
        <f t="shared" si="22"/>
        <v>-154</v>
      </c>
      <c r="AX14" s="218">
        <v>538</v>
      </c>
      <c r="AY14" s="218">
        <v>417</v>
      </c>
      <c r="AZ14" s="213">
        <f t="shared" si="23"/>
        <v>77.5092936802974</v>
      </c>
      <c r="BA14" s="211">
        <f t="shared" si="24"/>
        <v>-121</v>
      </c>
      <c r="BB14" s="224">
        <v>1692</v>
      </c>
      <c r="BC14" s="218">
        <v>1786</v>
      </c>
      <c r="BD14" s="211">
        <f t="shared" si="25"/>
        <v>94</v>
      </c>
      <c r="BE14" s="218">
        <v>14</v>
      </c>
      <c r="BF14" s="218">
        <v>32</v>
      </c>
      <c r="BG14" s="213">
        <f t="shared" si="26"/>
        <v>228.6</v>
      </c>
      <c r="BH14" s="211">
        <f t="shared" si="27"/>
        <v>18</v>
      </c>
      <c r="BI14" s="374">
        <v>31</v>
      </c>
      <c r="BJ14" s="375">
        <v>3229</v>
      </c>
      <c r="BK14" s="376">
        <v>4175</v>
      </c>
      <c r="BL14" s="221">
        <f t="shared" si="29"/>
        <v>946</v>
      </c>
      <c r="BM14" s="216"/>
      <c r="BN14" s="216"/>
      <c r="BO14" s="216"/>
    </row>
    <row r="15" spans="1:67" s="226" customFormat="1" ht="31.5" customHeight="1">
      <c r="A15" s="217" t="s">
        <v>141</v>
      </c>
      <c r="B15" s="218">
        <v>2072</v>
      </c>
      <c r="C15" s="219">
        <v>1700</v>
      </c>
      <c r="D15" s="212">
        <f t="shared" si="0"/>
        <v>82.04633204633205</v>
      </c>
      <c r="E15" s="211">
        <f t="shared" si="1"/>
        <v>-372</v>
      </c>
      <c r="F15" s="218">
        <v>1320</v>
      </c>
      <c r="G15" s="218">
        <v>851</v>
      </c>
      <c r="H15" s="212">
        <f t="shared" si="2"/>
        <v>64.46969696969697</v>
      </c>
      <c r="I15" s="211">
        <f t="shared" si="3"/>
        <v>-469</v>
      </c>
      <c r="J15" s="218">
        <v>511</v>
      </c>
      <c r="K15" s="218">
        <v>681</v>
      </c>
      <c r="L15" s="212">
        <f t="shared" si="4"/>
        <v>133.26810176125247</v>
      </c>
      <c r="M15" s="211">
        <f t="shared" si="5"/>
        <v>170</v>
      </c>
      <c r="N15" s="220">
        <v>239</v>
      </c>
      <c r="O15" s="218">
        <v>366</v>
      </c>
      <c r="P15" s="213">
        <f t="shared" si="6"/>
        <v>153.13807531380755</v>
      </c>
      <c r="Q15" s="221">
        <f t="shared" si="7"/>
        <v>127</v>
      </c>
      <c r="R15" s="218">
        <v>227</v>
      </c>
      <c r="S15" s="220">
        <v>167</v>
      </c>
      <c r="T15" s="213">
        <f t="shared" si="8"/>
        <v>73.568281938326</v>
      </c>
      <c r="U15" s="211">
        <f t="shared" si="9"/>
        <v>-60</v>
      </c>
      <c r="V15" s="218">
        <v>2347</v>
      </c>
      <c r="W15" s="218">
        <v>2264</v>
      </c>
      <c r="X15" s="212">
        <f t="shared" si="10"/>
        <v>96.46357051555177</v>
      </c>
      <c r="Y15" s="211">
        <f t="shared" si="11"/>
        <v>-83</v>
      </c>
      <c r="Z15" s="218">
        <v>1863</v>
      </c>
      <c r="AA15" s="218">
        <v>1450</v>
      </c>
      <c r="AB15" s="212">
        <f t="shared" si="12"/>
        <v>77.83145464304884</v>
      </c>
      <c r="AC15" s="211">
        <f t="shared" si="13"/>
        <v>-413</v>
      </c>
      <c r="AD15" s="218">
        <v>82</v>
      </c>
      <c r="AE15" s="219">
        <v>463</v>
      </c>
      <c r="AF15" s="212">
        <f t="shared" si="14"/>
        <v>564.6341463414634</v>
      </c>
      <c r="AG15" s="211">
        <f t="shared" si="15"/>
        <v>381</v>
      </c>
      <c r="AH15" s="218">
        <v>123</v>
      </c>
      <c r="AI15" s="218">
        <v>132</v>
      </c>
      <c r="AJ15" s="213">
        <f t="shared" si="16"/>
        <v>107.31707317073172</v>
      </c>
      <c r="AK15" s="211">
        <f t="shared" si="17"/>
        <v>9</v>
      </c>
      <c r="AL15" s="222">
        <v>125</v>
      </c>
      <c r="AM15" s="222">
        <v>121</v>
      </c>
      <c r="AN15" s="215">
        <f t="shared" si="28"/>
        <v>96.8</v>
      </c>
      <c r="AO15" s="214">
        <f t="shared" si="18"/>
        <v>-4</v>
      </c>
      <c r="AP15" s="223">
        <v>515</v>
      </c>
      <c r="AQ15" s="218">
        <v>727</v>
      </c>
      <c r="AR15" s="213">
        <f t="shared" si="19"/>
        <v>141.2</v>
      </c>
      <c r="AS15" s="211">
        <f t="shared" si="20"/>
        <v>212</v>
      </c>
      <c r="AT15" s="218">
        <v>891</v>
      </c>
      <c r="AU15" s="218">
        <v>707</v>
      </c>
      <c r="AV15" s="213">
        <f t="shared" si="21"/>
        <v>79.34904601571269</v>
      </c>
      <c r="AW15" s="211">
        <f t="shared" si="22"/>
        <v>-184</v>
      </c>
      <c r="AX15" s="218">
        <v>739</v>
      </c>
      <c r="AY15" s="218">
        <v>533</v>
      </c>
      <c r="AZ15" s="213">
        <f t="shared" si="23"/>
        <v>72.12449255751014</v>
      </c>
      <c r="BA15" s="211">
        <f t="shared" si="24"/>
        <v>-206</v>
      </c>
      <c r="BB15" s="224">
        <v>1022</v>
      </c>
      <c r="BC15" s="218">
        <v>1310</v>
      </c>
      <c r="BD15" s="211">
        <f t="shared" si="25"/>
        <v>288</v>
      </c>
      <c r="BE15" s="218">
        <v>17</v>
      </c>
      <c r="BF15" s="218">
        <v>33</v>
      </c>
      <c r="BG15" s="213">
        <f t="shared" si="26"/>
        <v>194.1</v>
      </c>
      <c r="BH15" s="211">
        <f t="shared" si="27"/>
        <v>16</v>
      </c>
      <c r="BI15" s="374">
        <v>21</v>
      </c>
      <c r="BJ15" s="375">
        <v>3200</v>
      </c>
      <c r="BK15" s="376">
        <v>3747</v>
      </c>
      <c r="BL15" s="221">
        <f t="shared" si="29"/>
        <v>547</v>
      </c>
      <c r="BM15" s="216"/>
      <c r="BN15" s="216"/>
      <c r="BO15" s="216"/>
    </row>
    <row r="16" spans="1:67" s="226" customFormat="1" ht="31.5" customHeight="1">
      <c r="A16" s="217" t="s">
        <v>142</v>
      </c>
      <c r="B16" s="218">
        <v>2833</v>
      </c>
      <c r="C16" s="219">
        <v>2307</v>
      </c>
      <c r="D16" s="212">
        <f t="shared" si="0"/>
        <v>81.4331097776209</v>
      </c>
      <c r="E16" s="211">
        <f t="shared" si="1"/>
        <v>-526</v>
      </c>
      <c r="F16" s="218">
        <v>1429</v>
      </c>
      <c r="G16" s="218">
        <v>1219</v>
      </c>
      <c r="H16" s="212">
        <f t="shared" si="2"/>
        <v>85.30440867739678</v>
      </c>
      <c r="I16" s="211">
        <f t="shared" si="3"/>
        <v>-210</v>
      </c>
      <c r="J16" s="218">
        <v>1885</v>
      </c>
      <c r="K16" s="218">
        <v>1917</v>
      </c>
      <c r="L16" s="212">
        <f t="shared" si="4"/>
        <v>101.6976127320955</v>
      </c>
      <c r="M16" s="211">
        <f t="shared" si="5"/>
        <v>32</v>
      </c>
      <c r="N16" s="220">
        <v>940</v>
      </c>
      <c r="O16" s="218">
        <v>1206</v>
      </c>
      <c r="P16" s="213">
        <f t="shared" si="6"/>
        <v>128.29787234042553</v>
      </c>
      <c r="Q16" s="221">
        <f t="shared" si="7"/>
        <v>266</v>
      </c>
      <c r="R16" s="218">
        <v>735</v>
      </c>
      <c r="S16" s="220">
        <v>441</v>
      </c>
      <c r="T16" s="213">
        <f t="shared" si="8"/>
        <v>60</v>
      </c>
      <c r="U16" s="211">
        <f t="shared" si="9"/>
        <v>-294</v>
      </c>
      <c r="V16" s="218">
        <v>4334</v>
      </c>
      <c r="W16" s="218">
        <v>5487</v>
      </c>
      <c r="X16" s="212">
        <f t="shared" si="10"/>
        <v>126.60359944623904</v>
      </c>
      <c r="Y16" s="211">
        <f t="shared" si="11"/>
        <v>1153</v>
      </c>
      <c r="Z16" s="218">
        <v>2412</v>
      </c>
      <c r="AA16" s="218">
        <v>2042</v>
      </c>
      <c r="AB16" s="212">
        <f t="shared" si="12"/>
        <v>84.66003316749585</v>
      </c>
      <c r="AC16" s="211">
        <f t="shared" si="13"/>
        <v>-370</v>
      </c>
      <c r="AD16" s="218">
        <v>444</v>
      </c>
      <c r="AE16" s="219">
        <v>1828</v>
      </c>
      <c r="AF16" s="212">
        <f t="shared" si="14"/>
        <v>411.7117117117117</v>
      </c>
      <c r="AG16" s="211">
        <f t="shared" si="15"/>
        <v>1384</v>
      </c>
      <c r="AH16" s="218">
        <v>224</v>
      </c>
      <c r="AI16" s="218">
        <v>197</v>
      </c>
      <c r="AJ16" s="213">
        <f t="shared" si="16"/>
        <v>87.94642857142857</v>
      </c>
      <c r="AK16" s="211">
        <f t="shared" si="17"/>
        <v>-27</v>
      </c>
      <c r="AL16" s="222">
        <v>476</v>
      </c>
      <c r="AM16" s="222">
        <v>512</v>
      </c>
      <c r="AN16" s="215">
        <f t="shared" si="28"/>
        <v>107.6</v>
      </c>
      <c r="AO16" s="214">
        <f t="shared" si="18"/>
        <v>36</v>
      </c>
      <c r="AP16" s="223">
        <v>2002</v>
      </c>
      <c r="AQ16" s="218">
        <v>2118</v>
      </c>
      <c r="AR16" s="213">
        <f t="shared" si="19"/>
        <v>105.8</v>
      </c>
      <c r="AS16" s="211">
        <f t="shared" si="20"/>
        <v>116</v>
      </c>
      <c r="AT16" s="218">
        <v>1016</v>
      </c>
      <c r="AU16" s="218">
        <v>911</v>
      </c>
      <c r="AV16" s="213">
        <f t="shared" si="21"/>
        <v>89.66535433070865</v>
      </c>
      <c r="AW16" s="211">
        <f t="shared" si="22"/>
        <v>-105</v>
      </c>
      <c r="AX16" s="218">
        <v>812</v>
      </c>
      <c r="AY16" s="218">
        <v>708</v>
      </c>
      <c r="AZ16" s="213">
        <f t="shared" si="23"/>
        <v>87.192118226601</v>
      </c>
      <c r="BA16" s="211">
        <f t="shared" si="24"/>
        <v>-104</v>
      </c>
      <c r="BB16" s="224">
        <v>1601</v>
      </c>
      <c r="BC16" s="218">
        <v>1718</v>
      </c>
      <c r="BD16" s="211">
        <f t="shared" si="25"/>
        <v>117</v>
      </c>
      <c r="BE16" s="218">
        <v>76</v>
      </c>
      <c r="BF16" s="218">
        <v>140</v>
      </c>
      <c r="BG16" s="213">
        <f t="shared" si="26"/>
        <v>184.2</v>
      </c>
      <c r="BH16" s="211">
        <f t="shared" si="27"/>
        <v>64</v>
      </c>
      <c r="BI16" s="374">
        <v>52</v>
      </c>
      <c r="BJ16" s="375">
        <v>3690</v>
      </c>
      <c r="BK16" s="376">
        <v>4452</v>
      </c>
      <c r="BL16" s="221">
        <f t="shared" si="29"/>
        <v>762</v>
      </c>
      <c r="BM16" s="216"/>
      <c r="BN16" s="216"/>
      <c r="BO16" s="216"/>
    </row>
    <row r="17" spans="1:67" s="226" customFormat="1" ht="31.5" customHeight="1">
      <c r="A17" s="217" t="s">
        <v>143</v>
      </c>
      <c r="B17" s="218">
        <v>1139</v>
      </c>
      <c r="C17" s="219">
        <v>1029</v>
      </c>
      <c r="D17" s="212">
        <f t="shared" si="0"/>
        <v>90.34240561896401</v>
      </c>
      <c r="E17" s="211">
        <f t="shared" si="1"/>
        <v>-110</v>
      </c>
      <c r="F17" s="218">
        <v>618</v>
      </c>
      <c r="G17" s="218">
        <v>561</v>
      </c>
      <c r="H17" s="212">
        <f t="shared" si="2"/>
        <v>90.77669902912622</v>
      </c>
      <c r="I17" s="211">
        <f t="shared" si="3"/>
        <v>-57</v>
      </c>
      <c r="J17" s="218">
        <v>679</v>
      </c>
      <c r="K17" s="218">
        <v>662</v>
      </c>
      <c r="L17" s="212">
        <f t="shared" si="4"/>
        <v>97.49631811487481</v>
      </c>
      <c r="M17" s="211">
        <f t="shared" si="5"/>
        <v>-17</v>
      </c>
      <c r="N17" s="220">
        <v>339</v>
      </c>
      <c r="O17" s="218">
        <v>376</v>
      </c>
      <c r="P17" s="213">
        <f t="shared" si="6"/>
        <v>110.91445427728614</v>
      </c>
      <c r="Q17" s="221">
        <f t="shared" si="7"/>
        <v>37</v>
      </c>
      <c r="R17" s="218">
        <v>247</v>
      </c>
      <c r="S17" s="220">
        <v>236</v>
      </c>
      <c r="T17" s="213">
        <f t="shared" si="8"/>
        <v>95.54655870445345</v>
      </c>
      <c r="U17" s="211">
        <f t="shared" si="9"/>
        <v>-11</v>
      </c>
      <c r="V17" s="218">
        <v>3174</v>
      </c>
      <c r="W17" s="218">
        <v>3451</v>
      </c>
      <c r="X17" s="212">
        <f t="shared" si="10"/>
        <v>108.72715816005041</v>
      </c>
      <c r="Y17" s="211">
        <f t="shared" si="11"/>
        <v>277</v>
      </c>
      <c r="Z17" s="218">
        <v>1099</v>
      </c>
      <c r="AA17" s="218">
        <v>996</v>
      </c>
      <c r="AB17" s="212">
        <f t="shared" si="12"/>
        <v>90.62784349408554</v>
      </c>
      <c r="AC17" s="211">
        <f t="shared" si="13"/>
        <v>-103</v>
      </c>
      <c r="AD17" s="218">
        <v>529</v>
      </c>
      <c r="AE17" s="219">
        <v>995</v>
      </c>
      <c r="AF17" s="212">
        <f t="shared" si="14"/>
        <v>188.0907372400756</v>
      </c>
      <c r="AG17" s="211">
        <f t="shared" si="15"/>
        <v>466</v>
      </c>
      <c r="AH17" s="218">
        <v>77</v>
      </c>
      <c r="AI17" s="218">
        <v>131</v>
      </c>
      <c r="AJ17" s="213">
        <f t="shared" si="16"/>
        <v>170.12987012987014</v>
      </c>
      <c r="AK17" s="211">
        <f t="shared" si="17"/>
        <v>54</v>
      </c>
      <c r="AL17" s="222">
        <v>189</v>
      </c>
      <c r="AM17" s="222">
        <v>194</v>
      </c>
      <c r="AN17" s="215">
        <f t="shared" si="28"/>
        <v>102.6</v>
      </c>
      <c r="AO17" s="214">
        <f t="shared" si="18"/>
        <v>5</v>
      </c>
      <c r="AP17" s="223">
        <v>712</v>
      </c>
      <c r="AQ17" s="218">
        <v>712</v>
      </c>
      <c r="AR17" s="213">
        <f t="shared" si="19"/>
        <v>100</v>
      </c>
      <c r="AS17" s="211">
        <f t="shared" si="20"/>
        <v>0</v>
      </c>
      <c r="AT17" s="218">
        <v>476</v>
      </c>
      <c r="AU17" s="218">
        <v>417</v>
      </c>
      <c r="AV17" s="213">
        <f t="shared" si="21"/>
        <v>87.60504201680672</v>
      </c>
      <c r="AW17" s="211">
        <f t="shared" si="22"/>
        <v>-59</v>
      </c>
      <c r="AX17" s="218">
        <v>418</v>
      </c>
      <c r="AY17" s="218">
        <v>344</v>
      </c>
      <c r="AZ17" s="213">
        <f t="shared" si="23"/>
        <v>82.29665071770334</v>
      </c>
      <c r="BA17" s="211">
        <f t="shared" si="24"/>
        <v>-74</v>
      </c>
      <c r="BB17" s="224">
        <v>1384</v>
      </c>
      <c r="BC17" s="218">
        <v>1643</v>
      </c>
      <c r="BD17" s="211">
        <f t="shared" si="25"/>
        <v>259</v>
      </c>
      <c r="BE17" s="218">
        <v>26</v>
      </c>
      <c r="BF17" s="218">
        <v>27</v>
      </c>
      <c r="BG17" s="213">
        <f t="shared" si="26"/>
        <v>103.8</v>
      </c>
      <c r="BH17" s="211">
        <f t="shared" si="27"/>
        <v>1</v>
      </c>
      <c r="BI17" s="374">
        <v>19</v>
      </c>
      <c r="BJ17" s="375">
        <v>3206</v>
      </c>
      <c r="BK17" s="376">
        <v>3773</v>
      </c>
      <c r="BL17" s="221">
        <f t="shared" si="29"/>
        <v>567</v>
      </c>
      <c r="BM17" s="216"/>
      <c r="BN17" s="216"/>
      <c r="BO17" s="216"/>
    </row>
    <row r="18" spans="1:67" s="226" customFormat="1" ht="31.5" customHeight="1">
      <c r="A18" s="227" t="s">
        <v>144</v>
      </c>
      <c r="B18" s="218">
        <v>2061</v>
      </c>
      <c r="C18" s="219">
        <v>1888</v>
      </c>
      <c r="D18" s="212">
        <f t="shared" si="0"/>
        <v>91.6060164968462</v>
      </c>
      <c r="E18" s="211">
        <f t="shared" si="1"/>
        <v>-173</v>
      </c>
      <c r="F18" s="218">
        <v>1146</v>
      </c>
      <c r="G18" s="218">
        <v>1100</v>
      </c>
      <c r="H18" s="212">
        <f t="shared" si="2"/>
        <v>95.98603839441536</v>
      </c>
      <c r="I18" s="211">
        <f t="shared" si="3"/>
        <v>-46</v>
      </c>
      <c r="J18" s="218">
        <v>1928</v>
      </c>
      <c r="K18" s="218">
        <v>2120</v>
      </c>
      <c r="L18" s="212">
        <f t="shared" si="4"/>
        <v>109.9585062240664</v>
      </c>
      <c r="M18" s="211">
        <f t="shared" si="5"/>
        <v>192</v>
      </c>
      <c r="N18" s="220">
        <v>1243</v>
      </c>
      <c r="O18" s="218">
        <v>1448</v>
      </c>
      <c r="P18" s="213">
        <f t="shared" si="6"/>
        <v>116.4923572003218</v>
      </c>
      <c r="Q18" s="221">
        <f t="shared" si="7"/>
        <v>205</v>
      </c>
      <c r="R18" s="218">
        <v>453</v>
      </c>
      <c r="S18" s="220">
        <v>453</v>
      </c>
      <c r="T18" s="213">
        <f t="shared" si="8"/>
        <v>100</v>
      </c>
      <c r="U18" s="211">
        <f t="shared" si="9"/>
        <v>0</v>
      </c>
      <c r="V18" s="218">
        <v>4937</v>
      </c>
      <c r="W18" s="218">
        <v>5580</v>
      </c>
      <c r="X18" s="212">
        <f t="shared" si="10"/>
        <v>113.02410370670448</v>
      </c>
      <c r="Y18" s="211">
        <f t="shared" si="11"/>
        <v>643</v>
      </c>
      <c r="Z18" s="218">
        <v>2016</v>
      </c>
      <c r="AA18" s="218">
        <v>1823</v>
      </c>
      <c r="AB18" s="212">
        <f t="shared" si="12"/>
        <v>90.4265873015873</v>
      </c>
      <c r="AC18" s="211">
        <f t="shared" si="13"/>
        <v>-193</v>
      </c>
      <c r="AD18" s="218">
        <v>1225</v>
      </c>
      <c r="AE18" s="219">
        <v>1171</v>
      </c>
      <c r="AF18" s="212">
        <f t="shared" si="14"/>
        <v>95.59183673469389</v>
      </c>
      <c r="AG18" s="211">
        <f t="shared" si="15"/>
        <v>-54</v>
      </c>
      <c r="AH18" s="218">
        <v>189</v>
      </c>
      <c r="AI18" s="218">
        <v>204</v>
      </c>
      <c r="AJ18" s="213">
        <f t="shared" si="16"/>
        <v>107.93650793650794</v>
      </c>
      <c r="AK18" s="211">
        <f t="shared" si="17"/>
        <v>15</v>
      </c>
      <c r="AL18" s="222">
        <v>501</v>
      </c>
      <c r="AM18" s="222">
        <v>497</v>
      </c>
      <c r="AN18" s="215">
        <f t="shared" si="28"/>
        <v>99.2</v>
      </c>
      <c r="AO18" s="214">
        <f t="shared" si="18"/>
        <v>-4</v>
      </c>
      <c r="AP18" s="223">
        <v>2190</v>
      </c>
      <c r="AQ18" s="218">
        <v>2550</v>
      </c>
      <c r="AR18" s="213">
        <f t="shared" si="19"/>
        <v>116.4</v>
      </c>
      <c r="AS18" s="211">
        <f t="shared" si="20"/>
        <v>360</v>
      </c>
      <c r="AT18" s="218">
        <v>744</v>
      </c>
      <c r="AU18" s="218">
        <v>693</v>
      </c>
      <c r="AV18" s="213">
        <f t="shared" si="21"/>
        <v>93.14516129032258</v>
      </c>
      <c r="AW18" s="211">
        <f t="shared" si="22"/>
        <v>-51</v>
      </c>
      <c r="AX18" s="218">
        <v>578</v>
      </c>
      <c r="AY18" s="218">
        <v>553</v>
      </c>
      <c r="AZ18" s="213">
        <f t="shared" si="23"/>
        <v>95.67474048442907</v>
      </c>
      <c r="BA18" s="211">
        <f t="shared" si="24"/>
        <v>-25</v>
      </c>
      <c r="BB18" s="224">
        <v>1722</v>
      </c>
      <c r="BC18" s="218">
        <v>2057</v>
      </c>
      <c r="BD18" s="211">
        <f t="shared" si="25"/>
        <v>335</v>
      </c>
      <c r="BE18" s="218">
        <v>156</v>
      </c>
      <c r="BF18" s="218">
        <v>294</v>
      </c>
      <c r="BG18" s="213">
        <f t="shared" si="26"/>
        <v>188.5</v>
      </c>
      <c r="BH18" s="211">
        <f t="shared" si="27"/>
        <v>138</v>
      </c>
      <c r="BI18" s="374">
        <v>17</v>
      </c>
      <c r="BJ18" s="377">
        <v>3808</v>
      </c>
      <c r="BK18" s="378">
        <v>4737</v>
      </c>
      <c r="BL18" s="269">
        <f t="shared" si="29"/>
        <v>929</v>
      </c>
      <c r="BM18" s="216"/>
      <c r="BN18" s="216"/>
      <c r="BO18" s="216"/>
    </row>
    <row r="19" spans="1:67" s="226" customFormat="1" ht="31.5" customHeight="1">
      <c r="A19" s="228" t="s">
        <v>145</v>
      </c>
      <c r="B19" s="218">
        <v>888</v>
      </c>
      <c r="C19" s="219">
        <v>790</v>
      </c>
      <c r="D19" s="212">
        <f t="shared" si="0"/>
        <v>88.96396396396396</v>
      </c>
      <c r="E19" s="211">
        <f t="shared" si="1"/>
        <v>-98</v>
      </c>
      <c r="F19" s="218">
        <v>471</v>
      </c>
      <c r="G19" s="218">
        <v>509</v>
      </c>
      <c r="H19" s="212">
        <f t="shared" si="2"/>
        <v>108.06794055201698</v>
      </c>
      <c r="I19" s="211">
        <f t="shared" si="3"/>
        <v>38</v>
      </c>
      <c r="J19" s="218">
        <v>593</v>
      </c>
      <c r="K19" s="218">
        <v>544</v>
      </c>
      <c r="L19" s="212">
        <f t="shared" si="4"/>
        <v>91.73693086003372</v>
      </c>
      <c r="M19" s="211">
        <f t="shared" si="5"/>
        <v>-49</v>
      </c>
      <c r="N19" s="220">
        <v>258</v>
      </c>
      <c r="O19" s="218">
        <v>224</v>
      </c>
      <c r="P19" s="213">
        <f t="shared" si="6"/>
        <v>86.82170542635659</v>
      </c>
      <c r="Q19" s="221">
        <f t="shared" si="7"/>
        <v>-34</v>
      </c>
      <c r="R19" s="218">
        <v>248</v>
      </c>
      <c r="S19" s="220">
        <v>224</v>
      </c>
      <c r="T19" s="213">
        <f t="shared" si="8"/>
        <v>90.32258064516128</v>
      </c>
      <c r="U19" s="211">
        <f t="shared" si="9"/>
        <v>-24</v>
      </c>
      <c r="V19" s="218">
        <v>1847</v>
      </c>
      <c r="W19" s="218">
        <v>1876</v>
      </c>
      <c r="X19" s="212">
        <f t="shared" si="10"/>
        <v>101.57011369788846</v>
      </c>
      <c r="Y19" s="211">
        <f t="shared" si="11"/>
        <v>29</v>
      </c>
      <c r="Z19" s="218">
        <v>841</v>
      </c>
      <c r="AA19" s="218">
        <v>733</v>
      </c>
      <c r="AB19" s="212">
        <f t="shared" si="12"/>
        <v>87.15814506539834</v>
      </c>
      <c r="AC19" s="211">
        <f t="shared" si="13"/>
        <v>-108</v>
      </c>
      <c r="AD19" s="218">
        <v>495</v>
      </c>
      <c r="AE19" s="219">
        <v>305</v>
      </c>
      <c r="AF19" s="212">
        <f t="shared" si="14"/>
        <v>61.61616161616161</v>
      </c>
      <c r="AG19" s="211">
        <f t="shared" si="15"/>
        <v>-190</v>
      </c>
      <c r="AH19" s="218">
        <v>298</v>
      </c>
      <c r="AI19" s="218">
        <v>216</v>
      </c>
      <c r="AJ19" s="213">
        <f t="shared" si="16"/>
        <v>72.48322147651007</v>
      </c>
      <c r="AK19" s="211">
        <f t="shared" si="17"/>
        <v>-82</v>
      </c>
      <c r="AL19" s="222">
        <v>171</v>
      </c>
      <c r="AM19" s="222">
        <v>144</v>
      </c>
      <c r="AN19" s="215">
        <f t="shared" si="28"/>
        <v>84.2</v>
      </c>
      <c r="AO19" s="214">
        <f t="shared" si="18"/>
        <v>-27</v>
      </c>
      <c r="AP19" s="223">
        <v>573</v>
      </c>
      <c r="AQ19" s="218">
        <v>583</v>
      </c>
      <c r="AR19" s="213">
        <f t="shared" si="19"/>
        <v>101.7</v>
      </c>
      <c r="AS19" s="211">
        <f t="shared" si="20"/>
        <v>10</v>
      </c>
      <c r="AT19" s="218">
        <v>300</v>
      </c>
      <c r="AU19" s="218">
        <v>271</v>
      </c>
      <c r="AV19" s="213">
        <f t="shared" si="21"/>
        <v>90.33333333333333</v>
      </c>
      <c r="AW19" s="211">
        <f t="shared" si="22"/>
        <v>-29</v>
      </c>
      <c r="AX19" s="218">
        <v>262</v>
      </c>
      <c r="AY19" s="218">
        <v>249</v>
      </c>
      <c r="AZ19" s="213">
        <f t="shared" si="23"/>
        <v>95.0381679389313</v>
      </c>
      <c r="BA19" s="211">
        <f t="shared" si="24"/>
        <v>-13</v>
      </c>
      <c r="BB19" s="224">
        <v>1688</v>
      </c>
      <c r="BC19" s="218">
        <v>2572</v>
      </c>
      <c r="BD19" s="211">
        <f t="shared" si="25"/>
        <v>884</v>
      </c>
      <c r="BE19" s="218">
        <v>13</v>
      </c>
      <c r="BF19" s="218">
        <v>20</v>
      </c>
      <c r="BG19" s="213">
        <f t="shared" si="26"/>
        <v>153.8</v>
      </c>
      <c r="BH19" s="211">
        <f t="shared" si="27"/>
        <v>7</v>
      </c>
      <c r="BI19" s="374">
        <v>34</v>
      </c>
      <c r="BJ19" s="377">
        <v>3285</v>
      </c>
      <c r="BK19" s="378">
        <v>3769</v>
      </c>
      <c r="BL19" s="269">
        <f t="shared" si="29"/>
        <v>484</v>
      </c>
      <c r="BM19" s="216"/>
      <c r="BN19" s="216"/>
      <c r="BO19" s="216"/>
    </row>
    <row r="20" spans="1:67" s="226" customFormat="1" ht="31.5" customHeight="1">
      <c r="A20" s="228" t="s">
        <v>146</v>
      </c>
      <c r="B20" s="218">
        <v>1161</v>
      </c>
      <c r="C20" s="219">
        <v>960</v>
      </c>
      <c r="D20" s="212">
        <f t="shared" si="0"/>
        <v>82.68733850129199</v>
      </c>
      <c r="E20" s="211">
        <f t="shared" si="1"/>
        <v>-201</v>
      </c>
      <c r="F20" s="218">
        <v>617</v>
      </c>
      <c r="G20" s="218">
        <v>547</v>
      </c>
      <c r="H20" s="212">
        <f t="shared" si="2"/>
        <v>88.6547811993517</v>
      </c>
      <c r="I20" s="211">
        <f t="shared" si="3"/>
        <v>-70</v>
      </c>
      <c r="J20" s="218">
        <v>911</v>
      </c>
      <c r="K20" s="218">
        <v>939</v>
      </c>
      <c r="L20" s="212">
        <f t="shared" si="4"/>
        <v>103.0735455543359</v>
      </c>
      <c r="M20" s="211">
        <f t="shared" si="5"/>
        <v>28</v>
      </c>
      <c r="N20" s="220">
        <v>528</v>
      </c>
      <c r="O20" s="218">
        <v>640</v>
      </c>
      <c r="P20" s="213">
        <f t="shared" si="6"/>
        <v>121.21212121212122</v>
      </c>
      <c r="Q20" s="221">
        <f t="shared" si="7"/>
        <v>112</v>
      </c>
      <c r="R20" s="218">
        <v>308</v>
      </c>
      <c r="S20" s="220">
        <v>212</v>
      </c>
      <c r="T20" s="213">
        <f t="shared" si="8"/>
        <v>68.83116883116884</v>
      </c>
      <c r="U20" s="211">
        <f t="shared" si="9"/>
        <v>-96</v>
      </c>
      <c r="V20" s="218">
        <v>2489</v>
      </c>
      <c r="W20" s="218">
        <v>2823</v>
      </c>
      <c r="X20" s="212">
        <f t="shared" si="10"/>
        <v>113.41904379268783</v>
      </c>
      <c r="Y20" s="211">
        <f t="shared" si="11"/>
        <v>334</v>
      </c>
      <c r="Z20" s="218">
        <v>1100</v>
      </c>
      <c r="AA20" s="218">
        <v>854</v>
      </c>
      <c r="AB20" s="212">
        <f t="shared" si="12"/>
        <v>77.63636363636364</v>
      </c>
      <c r="AC20" s="211">
        <f t="shared" si="13"/>
        <v>-246</v>
      </c>
      <c r="AD20" s="218">
        <v>525</v>
      </c>
      <c r="AE20" s="219">
        <v>877</v>
      </c>
      <c r="AF20" s="212">
        <f t="shared" si="14"/>
        <v>167.04761904761904</v>
      </c>
      <c r="AG20" s="211">
        <f t="shared" si="15"/>
        <v>352</v>
      </c>
      <c r="AH20" s="218">
        <v>197</v>
      </c>
      <c r="AI20" s="218">
        <v>262</v>
      </c>
      <c r="AJ20" s="213">
        <f t="shared" si="16"/>
        <v>132.99492385786803</v>
      </c>
      <c r="AK20" s="211">
        <f t="shared" si="17"/>
        <v>65</v>
      </c>
      <c r="AL20" s="222">
        <v>248</v>
      </c>
      <c r="AM20" s="222">
        <v>270</v>
      </c>
      <c r="AN20" s="215">
        <f t="shared" si="28"/>
        <v>108.9</v>
      </c>
      <c r="AO20" s="214">
        <f t="shared" si="18"/>
        <v>22</v>
      </c>
      <c r="AP20" s="223">
        <v>952</v>
      </c>
      <c r="AQ20" s="218">
        <v>1003</v>
      </c>
      <c r="AR20" s="213">
        <f t="shared" si="19"/>
        <v>105.4</v>
      </c>
      <c r="AS20" s="211">
        <f t="shared" si="20"/>
        <v>51</v>
      </c>
      <c r="AT20" s="218">
        <v>403</v>
      </c>
      <c r="AU20" s="218">
        <v>372</v>
      </c>
      <c r="AV20" s="213">
        <f t="shared" si="21"/>
        <v>92.3076923076923</v>
      </c>
      <c r="AW20" s="211">
        <f t="shared" si="22"/>
        <v>-31</v>
      </c>
      <c r="AX20" s="218">
        <v>332</v>
      </c>
      <c r="AY20" s="218">
        <v>301</v>
      </c>
      <c r="AZ20" s="213">
        <f t="shared" si="23"/>
        <v>90.66265060240963</v>
      </c>
      <c r="BA20" s="211">
        <f t="shared" si="24"/>
        <v>-31</v>
      </c>
      <c r="BB20" s="224">
        <v>1767</v>
      </c>
      <c r="BC20" s="218">
        <v>1864</v>
      </c>
      <c r="BD20" s="211">
        <f t="shared" si="25"/>
        <v>97</v>
      </c>
      <c r="BE20" s="218">
        <v>11</v>
      </c>
      <c r="BF20" s="218">
        <v>27</v>
      </c>
      <c r="BG20" s="213">
        <f t="shared" si="26"/>
        <v>245.5</v>
      </c>
      <c r="BH20" s="211">
        <f t="shared" si="27"/>
        <v>16</v>
      </c>
      <c r="BI20" s="374">
        <v>35</v>
      </c>
      <c r="BJ20" s="377">
        <v>3205</v>
      </c>
      <c r="BK20" s="378">
        <v>3793</v>
      </c>
      <c r="BL20" s="269">
        <f t="shared" si="29"/>
        <v>588</v>
      </c>
      <c r="BM20" s="216"/>
      <c r="BN20" s="216"/>
      <c r="BO20" s="216"/>
    </row>
    <row r="21" spans="1:67" s="226" customFormat="1" ht="31.5" customHeight="1">
      <c r="A21" s="228" t="s">
        <v>147</v>
      </c>
      <c r="B21" s="218">
        <v>1444</v>
      </c>
      <c r="C21" s="219">
        <v>1247</v>
      </c>
      <c r="D21" s="212">
        <f t="shared" si="0"/>
        <v>86.35734072022161</v>
      </c>
      <c r="E21" s="211">
        <f t="shared" si="1"/>
        <v>-197</v>
      </c>
      <c r="F21" s="218">
        <v>754</v>
      </c>
      <c r="G21" s="218">
        <v>613</v>
      </c>
      <c r="H21" s="212">
        <f t="shared" si="2"/>
        <v>81.29973474801061</v>
      </c>
      <c r="I21" s="211">
        <f t="shared" si="3"/>
        <v>-141</v>
      </c>
      <c r="J21" s="218">
        <v>1076</v>
      </c>
      <c r="K21" s="218">
        <v>989</v>
      </c>
      <c r="L21" s="212">
        <f t="shared" si="4"/>
        <v>91.91449814126395</v>
      </c>
      <c r="M21" s="211">
        <f t="shared" si="5"/>
        <v>-87</v>
      </c>
      <c r="N21" s="220">
        <v>555</v>
      </c>
      <c r="O21" s="218">
        <v>557</v>
      </c>
      <c r="P21" s="213">
        <f t="shared" si="6"/>
        <v>100.36036036036036</v>
      </c>
      <c r="Q21" s="221">
        <f t="shared" si="7"/>
        <v>2</v>
      </c>
      <c r="R21" s="218">
        <v>346</v>
      </c>
      <c r="S21" s="220">
        <v>315</v>
      </c>
      <c r="T21" s="213">
        <f t="shared" si="8"/>
        <v>91.04046242774567</v>
      </c>
      <c r="U21" s="211">
        <f t="shared" si="9"/>
        <v>-31</v>
      </c>
      <c r="V21" s="218">
        <v>2500</v>
      </c>
      <c r="W21" s="218">
        <v>2374</v>
      </c>
      <c r="X21" s="212">
        <f t="shared" si="10"/>
        <v>94.96</v>
      </c>
      <c r="Y21" s="211">
        <f t="shared" si="11"/>
        <v>-126</v>
      </c>
      <c r="Z21" s="218">
        <v>1355</v>
      </c>
      <c r="AA21" s="218">
        <v>1161</v>
      </c>
      <c r="AB21" s="212">
        <f t="shared" si="12"/>
        <v>85.68265682656828</v>
      </c>
      <c r="AC21" s="211">
        <f t="shared" si="13"/>
        <v>-194</v>
      </c>
      <c r="AD21" s="218">
        <v>482</v>
      </c>
      <c r="AE21" s="219">
        <v>428</v>
      </c>
      <c r="AF21" s="212">
        <f t="shared" si="14"/>
        <v>88.79668049792531</v>
      </c>
      <c r="AG21" s="211">
        <f t="shared" si="15"/>
        <v>-54</v>
      </c>
      <c r="AH21" s="218">
        <v>139</v>
      </c>
      <c r="AI21" s="218">
        <v>204</v>
      </c>
      <c r="AJ21" s="213">
        <f t="shared" si="16"/>
        <v>146.76258992805757</v>
      </c>
      <c r="AK21" s="211">
        <f t="shared" si="17"/>
        <v>65</v>
      </c>
      <c r="AL21" s="222">
        <v>241</v>
      </c>
      <c r="AM21" s="222">
        <v>239</v>
      </c>
      <c r="AN21" s="215">
        <f t="shared" si="28"/>
        <v>99.2</v>
      </c>
      <c r="AO21" s="214">
        <f t="shared" si="18"/>
        <v>-2</v>
      </c>
      <c r="AP21" s="223">
        <v>1056</v>
      </c>
      <c r="AQ21" s="218">
        <v>1047</v>
      </c>
      <c r="AR21" s="213">
        <f t="shared" si="19"/>
        <v>99.1</v>
      </c>
      <c r="AS21" s="211">
        <f t="shared" si="20"/>
        <v>-9</v>
      </c>
      <c r="AT21" s="218">
        <v>559</v>
      </c>
      <c r="AU21" s="218">
        <v>485</v>
      </c>
      <c r="AV21" s="213">
        <f t="shared" si="21"/>
        <v>86.76207513416816</v>
      </c>
      <c r="AW21" s="211">
        <f t="shared" si="22"/>
        <v>-74</v>
      </c>
      <c r="AX21" s="218">
        <v>478</v>
      </c>
      <c r="AY21" s="218">
        <v>405</v>
      </c>
      <c r="AZ21" s="213">
        <f t="shared" si="23"/>
        <v>84.72803347280335</v>
      </c>
      <c r="BA21" s="211">
        <f t="shared" si="24"/>
        <v>-73</v>
      </c>
      <c r="BB21" s="224">
        <v>1575</v>
      </c>
      <c r="BC21" s="218">
        <v>1789</v>
      </c>
      <c r="BD21" s="211">
        <f t="shared" si="25"/>
        <v>214</v>
      </c>
      <c r="BE21" s="218">
        <v>18</v>
      </c>
      <c r="BF21" s="218">
        <v>52</v>
      </c>
      <c r="BG21" s="213">
        <f t="shared" si="26"/>
        <v>288.9</v>
      </c>
      <c r="BH21" s="211">
        <f t="shared" si="27"/>
        <v>34</v>
      </c>
      <c r="BI21" s="374">
        <v>40</v>
      </c>
      <c r="BJ21" s="377">
        <v>3273</v>
      </c>
      <c r="BK21" s="378">
        <v>4884</v>
      </c>
      <c r="BL21" s="269">
        <f t="shared" si="29"/>
        <v>1611</v>
      </c>
      <c r="BM21" s="216"/>
      <c r="BN21" s="216"/>
      <c r="BO21" s="216"/>
    </row>
    <row r="22" spans="1:67" s="226" customFormat="1" ht="31.5" customHeight="1">
      <c r="A22" s="228" t="s">
        <v>148</v>
      </c>
      <c r="B22" s="218">
        <v>1965</v>
      </c>
      <c r="C22" s="219">
        <v>1685</v>
      </c>
      <c r="D22" s="212">
        <f t="shared" si="0"/>
        <v>85.75063613231552</v>
      </c>
      <c r="E22" s="211">
        <f t="shared" si="1"/>
        <v>-280</v>
      </c>
      <c r="F22" s="218">
        <v>1070</v>
      </c>
      <c r="G22" s="218">
        <v>919</v>
      </c>
      <c r="H22" s="212">
        <f t="shared" si="2"/>
        <v>85.88785046728972</v>
      </c>
      <c r="I22" s="211">
        <f t="shared" si="3"/>
        <v>-151</v>
      </c>
      <c r="J22" s="218">
        <v>1610</v>
      </c>
      <c r="K22" s="218">
        <v>1564</v>
      </c>
      <c r="L22" s="212">
        <f t="shared" si="4"/>
        <v>97.14285714285714</v>
      </c>
      <c r="M22" s="211">
        <f t="shared" si="5"/>
        <v>-46</v>
      </c>
      <c r="N22" s="220">
        <v>957</v>
      </c>
      <c r="O22" s="218">
        <v>1075</v>
      </c>
      <c r="P22" s="213">
        <f t="shared" si="6"/>
        <v>112.3301985370951</v>
      </c>
      <c r="Q22" s="221">
        <f t="shared" si="7"/>
        <v>118</v>
      </c>
      <c r="R22" s="218">
        <v>359</v>
      </c>
      <c r="S22" s="220">
        <v>351</v>
      </c>
      <c r="T22" s="213">
        <f t="shared" si="8"/>
        <v>97.7715877437326</v>
      </c>
      <c r="U22" s="211">
        <f t="shared" si="9"/>
        <v>-8</v>
      </c>
      <c r="V22" s="218">
        <v>3850</v>
      </c>
      <c r="W22" s="218">
        <v>4955</v>
      </c>
      <c r="X22" s="212">
        <f t="shared" si="10"/>
        <v>128.7012987012987</v>
      </c>
      <c r="Y22" s="211">
        <f t="shared" si="11"/>
        <v>1105</v>
      </c>
      <c r="Z22" s="218">
        <v>1783</v>
      </c>
      <c r="AA22" s="218">
        <v>1537</v>
      </c>
      <c r="AB22" s="212">
        <f t="shared" si="12"/>
        <v>86.20302860347728</v>
      </c>
      <c r="AC22" s="211">
        <f t="shared" si="13"/>
        <v>-246</v>
      </c>
      <c r="AD22" s="218">
        <v>374</v>
      </c>
      <c r="AE22" s="219">
        <v>1151</v>
      </c>
      <c r="AF22" s="212">
        <f t="shared" si="14"/>
        <v>307.75401069518716</v>
      </c>
      <c r="AG22" s="211">
        <f t="shared" si="15"/>
        <v>777</v>
      </c>
      <c r="AH22" s="218">
        <v>281</v>
      </c>
      <c r="AI22" s="218">
        <v>203</v>
      </c>
      <c r="AJ22" s="213">
        <f t="shared" si="16"/>
        <v>72.24199288256227</v>
      </c>
      <c r="AK22" s="211">
        <f t="shared" si="17"/>
        <v>-78</v>
      </c>
      <c r="AL22" s="222">
        <v>488</v>
      </c>
      <c r="AM22" s="222">
        <v>494</v>
      </c>
      <c r="AN22" s="215">
        <f t="shared" si="28"/>
        <v>101.2</v>
      </c>
      <c r="AO22" s="214">
        <f t="shared" si="18"/>
        <v>6</v>
      </c>
      <c r="AP22" s="223">
        <v>1733</v>
      </c>
      <c r="AQ22" s="218">
        <v>1801</v>
      </c>
      <c r="AR22" s="213">
        <f t="shared" si="19"/>
        <v>103.9</v>
      </c>
      <c r="AS22" s="211">
        <f t="shared" si="20"/>
        <v>68</v>
      </c>
      <c r="AT22" s="218">
        <v>759</v>
      </c>
      <c r="AU22" s="218">
        <v>686</v>
      </c>
      <c r="AV22" s="213">
        <f t="shared" si="21"/>
        <v>90.38208168642952</v>
      </c>
      <c r="AW22" s="211">
        <f t="shared" si="22"/>
        <v>-73</v>
      </c>
      <c r="AX22" s="218">
        <v>596</v>
      </c>
      <c r="AY22" s="218">
        <v>555</v>
      </c>
      <c r="AZ22" s="213">
        <f t="shared" si="23"/>
        <v>93.12080536912751</v>
      </c>
      <c r="BA22" s="211">
        <f t="shared" si="24"/>
        <v>-41</v>
      </c>
      <c r="BB22" s="224">
        <v>1888</v>
      </c>
      <c r="BC22" s="218">
        <v>2290</v>
      </c>
      <c r="BD22" s="211">
        <f t="shared" si="25"/>
        <v>402</v>
      </c>
      <c r="BE22" s="218">
        <v>99</v>
      </c>
      <c r="BF22" s="218">
        <v>196</v>
      </c>
      <c r="BG22" s="213">
        <f t="shared" si="26"/>
        <v>198</v>
      </c>
      <c r="BH22" s="211">
        <f t="shared" si="27"/>
        <v>97</v>
      </c>
      <c r="BI22" s="374">
        <v>28</v>
      </c>
      <c r="BJ22" s="377">
        <v>3536</v>
      </c>
      <c r="BK22" s="378">
        <v>5262</v>
      </c>
      <c r="BL22" s="269">
        <f t="shared" si="29"/>
        <v>1726</v>
      </c>
      <c r="BM22" s="216"/>
      <c r="BN22" s="216"/>
      <c r="BO22" s="216"/>
    </row>
    <row r="23" spans="1:67" s="226" customFormat="1" ht="31.5" customHeight="1">
      <c r="A23" s="229" t="s">
        <v>149</v>
      </c>
      <c r="B23" s="218">
        <v>2449</v>
      </c>
      <c r="C23" s="219">
        <v>1760</v>
      </c>
      <c r="D23" s="212">
        <f t="shared" si="0"/>
        <v>71.86606778276847</v>
      </c>
      <c r="E23" s="211">
        <f t="shared" si="1"/>
        <v>-689</v>
      </c>
      <c r="F23" s="218">
        <v>1478</v>
      </c>
      <c r="G23" s="218">
        <v>1006</v>
      </c>
      <c r="H23" s="212">
        <f t="shared" si="2"/>
        <v>68.06495263870094</v>
      </c>
      <c r="I23" s="211">
        <f t="shared" si="3"/>
        <v>-472</v>
      </c>
      <c r="J23" s="218">
        <v>1122</v>
      </c>
      <c r="K23" s="218">
        <v>1148</v>
      </c>
      <c r="L23" s="212">
        <f t="shared" si="4"/>
        <v>102.31729055258467</v>
      </c>
      <c r="M23" s="211">
        <f t="shared" si="5"/>
        <v>26</v>
      </c>
      <c r="N23" s="220">
        <v>514</v>
      </c>
      <c r="O23" s="218">
        <v>654</v>
      </c>
      <c r="P23" s="213">
        <f t="shared" si="6"/>
        <v>127.2373540856031</v>
      </c>
      <c r="Q23" s="221">
        <f t="shared" si="7"/>
        <v>140</v>
      </c>
      <c r="R23" s="218">
        <v>382</v>
      </c>
      <c r="S23" s="220">
        <v>384</v>
      </c>
      <c r="T23" s="213">
        <f t="shared" si="8"/>
        <v>100.52356020942408</v>
      </c>
      <c r="U23" s="211">
        <f t="shared" si="9"/>
        <v>2</v>
      </c>
      <c r="V23" s="218">
        <v>3393</v>
      </c>
      <c r="W23" s="218">
        <v>3192</v>
      </c>
      <c r="X23" s="212">
        <f t="shared" si="10"/>
        <v>94.07603890362512</v>
      </c>
      <c r="Y23" s="211">
        <f t="shared" si="11"/>
        <v>-201</v>
      </c>
      <c r="Z23" s="218">
        <v>2419</v>
      </c>
      <c r="AA23" s="218">
        <v>1736</v>
      </c>
      <c r="AB23" s="212">
        <f t="shared" si="12"/>
        <v>71.76519222819347</v>
      </c>
      <c r="AC23" s="211">
        <f t="shared" si="13"/>
        <v>-683</v>
      </c>
      <c r="AD23" s="218">
        <v>217</v>
      </c>
      <c r="AE23" s="219">
        <v>405</v>
      </c>
      <c r="AF23" s="212">
        <f t="shared" si="14"/>
        <v>186.63594470046084</v>
      </c>
      <c r="AG23" s="211">
        <f t="shared" si="15"/>
        <v>188</v>
      </c>
      <c r="AH23" s="218">
        <v>145</v>
      </c>
      <c r="AI23" s="218">
        <v>121</v>
      </c>
      <c r="AJ23" s="213">
        <f t="shared" si="16"/>
        <v>83.44827586206897</v>
      </c>
      <c r="AK23" s="211">
        <f t="shared" si="17"/>
        <v>-24</v>
      </c>
      <c r="AL23" s="222">
        <v>246</v>
      </c>
      <c r="AM23" s="222">
        <v>234</v>
      </c>
      <c r="AN23" s="215">
        <f t="shared" si="28"/>
        <v>95.1</v>
      </c>
      <c r="AO23" s="214">
        <f t="shared" si="18"/>
        <v>-12</v>
      </c>
      <c r="AP23" s="223">
        <v>1075</v>
      </c>
      <c r="AQ23" s="218">
        <v>1221</v>
      </c>
      <c r="AR23" s="213">
        <f t="shared" si="19"/>
        <v>113.6</v>
      </c>
      <c r="AS23" s="211">
        <f t="shared" si="20"/>
        <v>146</v>
      </c>
      <c r="AT23" s="218">
        <v>960</v>
      </c>
      <c r="AU23" s="218">
        <v>702</v>
      </c>
      <c r="AV23" s="213">
        <f t="shared" si="21"/>
        <v>73.125</v>
      </c>
      <c r="AW23" s="211">
        <f t="shared" si="22"/>
        <v>-258</v>
      </c>
      <c r="AX23" s="218">
        <v>834</v>
      </c>
      <c r="AY23" s="218">
        <v>591</v>
      </c>
      <c r="AZ23" s="213">
        <f t="shared" si="23"/>
        <v>70.86330935251799</v>
      </c>
      <c r="BA23" s="211">
        <f t="shared" si="24"/>
        <v>-243</v>
      </c>
      <c r="BB23" s="224">
        <v>1367</v>
      </c>
      <c r="BC23" s="218">
        <v>1706</v>
      </c>
      <c r="BD23" s="211">
        <f t="shared" si="25"/>
        <v>339</v>
      </c>
      <c r="BE23" s="218">
        <v>44</v>
      </c>
      <c r="BF23" s="218">
        <v>33</v>
      </c>
      <c r="BG23" s="213">
        <f t="shared" si="26"/>
        <v>75</v>
      </c>
      <c r="BH23" s="211">
        <f t="shared" si="27"/>
        <v>-11</v>
      </c>
      <c r="BI23" s="374">
        <v>18</v>
      </c>
      <c r="BJ23" s="377">
        <v>3641</v>
      </c>
      <c r="BK23" s="378">
        <v>4214</v>
      </c>
      <c r="BL23" s="269">
        <f t="shared" si="29"/>
        <v>573</v>
      </c>
      <c r="BM23" s="216"/>
      <c r="BN23" s="216"/>
      <c r="BO23" s="216"/>
    </row>
    <row r="24" spans="1:67" s="226" customFormat="1" ht="31.5" customHeight="1">
      <c r="A24" s="228" t="s">
        <v>59</v>
      </c>
      <c r="B24" s="218">
        <v>2605</v>
      </c>
      <c r="C24" s="219">
        <v>2341</v>
      </c>
      <c r="D24" s="212">
        <f t="shared" si="0"/>
        <v>89.86564299424185</v>
      </c>
      <c r="E24" s="211">
        <f t="shared" si="1"/>
        <v>-264</v>
      </c>
      <c r="F24" s="218">
        <v>1552</v>
      </c>
      <c r="G24" s="218">
        <v>1327</v>
      </c>
      <c r="H24" s="212">
        <f t="shared" si="2"/>
        <v>85.50257731958763</v>
      </c>
      <c r="I24" s="211">
        <f t="shared" si="3"/>
        <v>-225</v>
      </c>
      <c r="J24" s="218">
        <v>2426</v>
      </c>
      <c r="K24" s="218">
        <v>2472</v>
      </c>
      <c r="L24" s="212">
        <f t="shared" si="4"/>
        <v>101.89612530915086</v>
      </c>
      <c r="M24" s="211">
        <f t="shared" si="5"/>
        <v>46</v>
      </c>
      <c r="N24" s="220">
        <v>1542</v>
      </c>
      <c r="O24" s="218">
        <v>1698</v>
      </c>
      <c r="P24" s="213">
        <f t="shared" si="6"/>
        <v>110.11673151750973</v>
      </c>
      <c r="Q24" s="221">
        <f t="shared" si="7"/>
        <v>156</v>
      </c>
      <c r="R24" s="218">
        <v>636</v>
      </c>
      <c r="S24" s="220">
        <v>608</v>
      </c>
      <c r="T24" s="213">
        <f t="shared" si="8"/>
        <v>95.59748427672956</v>
      </c>
      <c r="U24" s="211">
        <f t="shared" si="9"/>
        <v>-28</v>
      </c>
      <c r="V24" s="218">
        <v>6481</v>
      </c>
      <c r="W24" s="218">
        <v>7517</v>
      </c>
      <c r="X24" s="212">
        <f t="shared" si="10"/>
        <v>115.98518747106927</v>
      </c>
      <c r="Y24" s="211">
        <f t="shared" si="11"/>
        <v>1036</v>
      </c>
      <c r="Z24" s="218">
        <v>2552</v>
      </c>
      <c r="AA24" s="218">
        <v>2279</v>
      </c>
      <c r="AB24" s="212">
        <f t="shared" si="12"/>
        <v>89.3025078369906</v>
      </c>
      <c r="AC24" s="211">
        <f>AA24-Z24</f>
        <v>-273</v>
      </c>
      <c r="AD24" s="218">
        <v>1520</v>
      </c>
      <c r="AE24" s="219">
        <v>1986</v>
      </c>
      <c r="AF24" s="212">
        <f t="shared" si="14"/>
        <v>130.6578947368421</v>
      </c>
      <c r="AG24" s="211">
        <f t="shared" si="15"/>
        <v>466</v>
      </c>
      <c r="AH24" s="218">
        <v>220</v>
      </c>
      <c r="AI24" s="218">
        <v>91</v>
      </c>
      <c r="AJ24" s="213">
        <f t="shared" si="16"/>
        <v>41.36363636363637</v>
      </c>
      <c r="AK24" s="211">
        <f t="shared" si="17"/>
        <v>-129</v>
      </c>
      <c r="AL24" s="222">
        <v>467</v>
      </c>
      <c r="AM24" s="222">
        <v>514</v>
      </c>
      <c r="AN24" s="215">
        <f t="shared" si="28"/>
        <v>110.1</v>
      </c>
      <c r="AO24" s="214">
        <f t="shared" si="18"/>
        <v>47</v>
      </c>
      <c r="AP24" s="223">
        <v>2529</v>
      </c>
      <c r="AQ24" s="218">
        <v>2623</v>
      </c>
      <c r="AR24" s="213">
        <f t="shared" si="19"/>
        <v>103.7</v>
      </c>
      <c r="AS24" s="211">
        <f t="shared" si="20"/>
        <v>94</v>
      </c>
      <c r="AT24" s="218">
        <v>1097</v>
      </c>
      <c r="AU24" s="218">
        <v>920</v>
      </c>
      <c r="AV24" s="213">
        <f t="shared" si="21"/>
        <v>83.86508659981769</v>
      </c>
      <c r="AW24" s="211">
        <f t="shared" si="22"/>
        <v>-177</v>
      </c>
      <c r="AX24" s="218">
        <v>860</v>
      </c>
      <c r="AY24" s="218">
        <v>681</v>
      </c>
      <c r="AZ24" s="213">
        <f t="shared" si="23"/>
        <v>79.18604651162791</v>
      </c>
      <c r="BA24" s="211">
        <f t="shared" si="24"/>
        <v>-179</v>
      </c>
      <c r="BB24" s="224">
        <v>1512</v>
      </c>
      <c r="BC24" s="218">
        <v>2232</v>
      </c>
      <c r="BD24" s="211">
        <f t="shared" si="25"/>
        <v>720</v>
      </c>
      <c r="BE24" s="218">
        <v>72</v>
      </c>
      <c r="BF24" s="218">
        <v>148</v>
      </c>
      <c r="BG24" s="213">
        <f t="shared" si="26"/>
        <v>205.6</v>
      </c>
      <c r="BH24" s="211">
        <f t="shared" si="27"/>
        <v>76</v>
      </c>
      <c r="BI24" s="374">
        <v>62</v>
      </c>
      <c r="BJ24" s="377">
        <v>3299</v>
      </c>
      <c r="BK24" s="378">
        <v>4177</v>
      </c>
      <c r="BL24" s="269">
        <f t="shared" si="29"/>
        <v>878</v>
      </c>
      <c r="BM24" s="216"/>
      <c r="BN24" s="216"/>
      <c r="BO24" s="216"/>
    </row>
    <row r="25" spans="1:67" s="226" customFormat="1" ht="31.5" customHeight="1">
      <c r="A25" s="228" t="s">
        <v>150</v>
      </c>
      <c r="B25" s="218">
        <v>2025</v>
      </c>
      <c r="C25" s="219">
        <v>1572</v>
      </c>
      <c r="D25" s="212">
        <f t="shared" si="0"/>
        <v>77.62962962962962</v>
      </c>
      <c r="E25" s="211">
        <f t="shared" si="1"/>
        <v>-453</v>
      </c>
      <c r="F25" s="218">
        <v>1166</v>
      </c>
      <c r="G25" s="218">
        <v>887</v>
      </c>
      <c r="H25" s="212">
        <f t="shared" si="2"/>
        <v>76.07204116638079</v>
      </c>
      <c r="I25" s="211">
        <f t="shared" si="3"/>
        <v>-279</v>
      </c>
      <c r="J25" s="218">
        <v>1451</v>
      </c>
      <c r="K25" s="218">
        <v>1265</v>
      </c>
      <c r="L25" s="212">
        <f t="shared" si="4"/>
        <v>87.18125430737422</v>
      </c>
      <c r="M25" s="211">
        <f t="shared" si="5"/>
        <v>-186</v>
      </c>
      <c r="N25" s="220">
        <v>739</v>
      </c>
      <c r="O25" s="218">
        <v>765</v>
      </c>
      <c r="P25" s="213">
        <f t="shared" si="6"/>
        <v>103.51826792963463</v>
      </c>
      <c r="Q25" s="221">
        <f t="shared" si="7"/>
        <v>26</v>
      </c>
      <c r="R25" s="218">
        <v>578</v>
      </c>
      <c r="S25" s="220">
        <v>452</v>
      </c>
      <c r="T25" s="213">
        <f t="shared" si="8"/>
        <v>78.20069204152249</v>
      </c>
      <c r="U25" s="211">
        <f t="shared" si="9"/>
        <v>-126</v>
      </c>
      <c r="V25" s="218">
        <v>3658</v>
      </c>
      <c r="W25" s="218">
        <v>3906</v>
      </c>
      <c r="X25" s="212">
        <f t="shared" si="10"/>
        <v>106.77966101694916</v>
      </c>
      <c r="Y25" s="211">
        <f t="shared" si="11"/>
        <v>248</v>
      </c>
      <c r="Z25" s="218">
        <v>1965</v>
      </c>
      <c r="AA25" s="218">
        <v>1503</v>
      </c>
      <c r="AB25" s="212">
        <f t="shared" si="12"/>
        <v>76.4885496183206</v>
      </c>
      <c r="AC25" s="211">
        <f t="shared" si="13"/>
        <v>-462</v>
      </c>
      <c r="AD25" s="218">
        <v>567</v>
      </c>
      <c r="AE25" s="219">
        <v>623</v>
      </c>
      <c r="AF25" s="212">
        <f t="shared" si="14"/>
        <v>109.87654320987654</v>
      </c>
      <c r="AG25" s="211">
        <f t="shared" si="15"/>
        <v>56</v>
      </c>
      <c r="AH25" s="218">
        <v>204</v>
      </c>
      <c r="AI25" s="218">
        <v>169</v>
      </c>
      <c r="AJ25" s="213">
        <f t="shared" si="16"/>
        <v>82.84313725490196</v>
      </c>
      <c r="AK25" s="211">
        <f t="shared" si="17"/>
        <v>-35</v>
      </c>
      <c r="AL25" s="222">
        <v>385</v>
      </c>
      <c r="AM25" s="222">
        <v>407</v>
      </c>
      <c r="AN25" s="215">
        <f t="shared" si="28"/>
        <v>105.7</v>
      </c>
      <c r="AO25" s="214">
        <f t="shared" si="18"/>
        <v>22</v>
      </c>
      <c r="AP25" s="223">
        <v>1727</v>
      </c>
      <c r="AQ25" s="218">
        <v>1759</v>
      </c>
      <c r="AR25" s="213">
        <f t="shared" si="19"/>
        <v>101.9</v>
      </c>
      <c r="AS25" s="211">
        <f t="shared" si="20"/>
        <v>32</v>
      </c>
      <c r="AT25" s="218">
        <v>733</v>
      </c>
      <c r="AU25" s="218">
        <v>595</v>
      </c>
      <c r="AV25" s="213">
        <f t="shared" si="21"/>
        <v>81.17326057298773</v>
      </c>
      <c r="AW25" s="211">
        <f t="shared" si="22"/>
        <v>-138</v>
      </c>
      <c r="AX25" s="218">
        <v>638</v>
      </c>
      <c r="AY25" s="218">
        <v>516</v>
      </c>
      <c r="AZ25" s="213">
        <f t="shared" si="23"/>
        <v>80.87774294670847</v>
      </c>
      <c r="BA25" s="211">
        <f t="shared" si="24"/>
        <v>-122</v>
      </c>
      <c r="BB25" s="224">
        <v>1869</v>
      </c>
      <c r="BC25" s="218">
        <v>2234</v>
      </c>
      <c r="BD25" s="211">
        <f t="shared" si="25"/>
        <v>365</v>
      </c>
      <c r="BE25" s="218">
        <v>145</v>
      </c>
      <c r="BF25" s="218">
        <v>112</v>
      </c>
      <c r="BG25" s="213">
        <f t="shared" si="26"/>
        <v>77.2</v>
      </c>
      <c r="BH25" s="211">
        <f t="shared" si="27"/>
        <v>-33</v>
      </c>
      <c r="BI25" s="374">
        <v>60</v>
      </c>
      <c r="BJ25" s="377">
        <v>3579</v>
      </c>
      <c r="BK25" s="378">
        <v>4329</v>
      </c>
      <c r="BL25" s="269">
        <f t="shared" si="29"/>
        <v>750</v>
      </c>
      <c r="BM25" s="216"/>
      <c r="BN25" s="216"/>
      <c r="BO25" s="216"/>
    </row>
    <row r="26" spans="1:67" s="226" customFormat="1" ht="31.5" customHeight="1">
      <c r="A26" s="230" t="s">
        <v>151</v>
      </c>
      <c r="B26" s="218">
        <v>1665</v>
      </c>
      <c r="C26" s="219">
        <v>1432</v>
      </c>
      <c r="D26" s="212">
        <f t="shared" si="0"/>
        <v>86.006006006006</v>
      </c>
      <c r="E26" s="211">
        <f t="shared" si="1"/>
        <v>-233</v>
      </c>
      <c r="F26" s="218">
        <v>1077</v>
      </c>
      <c r="G26" s="218">
        <v>950</v>
      </c>
      <c r="H26" s="212">
        <f t="shared" si="2"/>
        <v>88.2079851439183</v>
      </c>
      <c r="I26" s="211">
        <f t="shared" si="3"/>
        <v>-127</v>
      </c>
      <c r="J26" s="218">
        <v>1063</v>
      </c>
      <c r="K26" s="218">
        <v>1200</v>
      </c>
      <c r="L26" s="212">
        <f t="shared" si="4"/>
        <v>112.88805268109125</v>
      </c>
      <c r="M26" s="211">
        <f t="shared" si="5"/>
        <v>137</v>
      </c>
      <c r="N26" s="220">
        <v>409</v>
      </c>
      <c r="O26" s="218">
        <v>591</v>
      </c>
      <c r="P26" s="213">
        <f t="shared" si="6"/>
        <v>144.49877750611248</v>
      </c>
      <c r="Q26" s="221">
        <f t="shared" si="7"/>
        <v>182</v>
      </c>
      <c r="R26" s="218">
        <v>239</v>
      </c>
      <c r="S26" s="220">
        <v>214</v>
      </c>
      <c r="T26" s="213">
        <f t="shared" si="8"/>
        <v>89.5397489539749</v>
      </c>
      <c r="U26" s="211">
        <f t="shared" si="9"/>
        <v>-25</v>
      </c>
      <c r="V26" s="218">
        <v>3744</v>
      </c>
      <c r="W26" s="218">
        <v>7822</v>
      </c>
      <c r="X26" s="212">
        <f t="shared" si="10"/>
        <v>208.92094017094016</v>
      </c>
      <c r="Y26" s="211">
        <f t="shared" si="11"/>
        <v>4078</v>
      </c>
      <c r="Z26" s="218">
        <v>1589</v>
      </c>
      <c r="AA26" s="218">
        <v>1408</v>
      </c>
      <c r="AB26" s="212">
        <f t="shared" si="12"/>
        <v>88.60918816865954</v>
      </c>
      <c r="AC26" s="211">
        <f t="shared" si="13"/>
        <v>-181</v>
      </c>
      <c r="AD26" s="218">
        <v>1050</v>
      </c>
      <c r="AE26" s="219">
        <v>4216</v>
      </c>
      <c r="AF26" s="212">
        <f t="shared" si="14"/>
        <v>401.52380952380946</v>
      </c>
      <c r="AG26" s="211">
        <f t="shared" si="15"/>
        <v>3166</v>
      </c>
      <c r="AH26" s="218">
        <v>155</v>
      </c>
      <c r="AI26" s="218">
        <v>161</v>
      </c>
      <c r="AJ26" s="213">
        <f t="shared" si="16"/>
        <v>103.87096774193549</v>
      </c>
      <c r="AK26" s="211">
        <f t="shared" si="17"/>
        <v>6</v>
      </c>
      <c r="AL26" s="222">
        <v>148</v>
      </c>
      <c r="AM26" s="222">
        <v>153</v>
      </c>
      <c r="AN26" s="215">
        <f t="shared" si="28"/>
        <v>103.4</v>
      </c>
      <c r="AO26" s="214">
        <f t="shared" si="18"/>
        <v>5</v>
      </c>
      <c r="AP26" s="223">
        <v>1074</v>
      </c>
      <c r="AQ26" s="218">
        <v>1231</v>
      </c>
      <c r="AR26" s="213">
        <f t="shared" si="19"/>
        <v>114.6</v>
      </c>
      <c r="AS26" s="211">
        <f t="shared" si="20"/>
        <v>157</v>
      </c>
      <c r="AT26" s="218">
        <v>470</v>
      </c>
      <c r="AU26" s="218">
        <v>417</v>
      </c>
      <c r="AV26" s="213">
        <f t="shared" si="21"/>
        <v>88.72340425531915</v>
      </c>
      <c r="AW26" s="211">
        <f t="shared" si="22"/>
        <v>-53</v>
      </c>
      <c r="AX26" s="218">
        <v>352</v>
      </c>
      <c r="AY26" s="218">
        <v>307</v>
      </c>
      <c r="AZ26" s="213">
        <f t="shared" si="23"/>
        <v>87.2159090909091</v>
      </c>
      <c r="BA26" s="211">
        <f t="shared" si="24"/>
        <v>-45</v>
      </c>
      <c r="BB26" s="224">
        <v>1740</v>
      </c>
      <c r="BC26" s="218">
        <v>2123</v>
      </c>
      <c r="BD26" s="211">
        <f t="shared" si="25"/>
        <v>383</v>
      </c>
      <c r="BE26" s="218">
        <v>10</v>
      </c>
      <c r="BF26" s="218">
        <v>43</v>
      </c>
      <c r="BG26" s="213">
        <f t="shared" si="26"/>
        <v>430</v>
      </c>
      <c r="BH26" s="211">
        <f t="shared" si="27"/>
        <v>33</v>
      </c>
      <c r="BI26" s="374">
        <v>18</v>
      </c>
      <c r="BJ26" s="377">
        <v>7548</v>
      </c>
      <c r="BK26" s="378">
        <v>4789</v>
      </c>
      <c r="BL26" s="269">
        <f t="shared" si="29"/>
        <v>-2759</v>
      </c>
      <c r="BM26" s="216"/>
      <c r="BN26" s="216"/>
      <c r="BO26" s="216"/>
    </row>
    <row r="27" spans="1:64" s="226" customFormat="1" ht="31.5" customHeight="1">
      <c r="A27" s="228" t="s">
        <v>60</v>
      </c>
      <c r="B27" s="218">
        <v>5419</v>
      </c>
      <c r="C27" s="219">
        <v>5104</v>
      </c>
      <c r="D27" s="212">
        <f t="shared" si="0"/>
        <v>94.18711939472227</v>
      </c>
      <c r="E27" s="211">
        <f t="shared" si="1"/>
        <v>-315</v>
      </c>
      <c r="F27" s="218">
        <v>3227</v>
      </c>
      <c r="G27" s="218">
        <v>2923</v>
      </c>
      <c r="H27" s="212">
        <f t="shared" si="2"/>
        <v>90.57948559033157</v>
      </c>
      <c r="I27" s="211">
        <f t="shared" si="3"/>
        <v>-304</v>
      </c>
      <c r="J27" s="218">
        <v>6137</v>
      </c>
      <c r="K27" s="218">
        <v>6587</v>
      </c>
      <c r="L27" s="212">
        <f t="shared" si="4"/>
        <v>107.33257291836402</v>
      </c>
      <c r="M27" s="211">
        <f t="shared" si="5"/>
        <v>450</v>
      </c>
      <c r="N27" s="220">
        <v>4766</v>
      </c>
      <c r="O27" s="218">
        <v>5349</v>
      </c>
      <c r="P27" s="213">
        <f t="shared" si="6"/>
        <v>112.23248006714226</v>
      </c>
      <c r="Q27" s="221">
        <f t="shared" si="7"/>
        <v>583</v>
      </c>
      <c r="R27" s="218">
        <v>865</v>
      </c>
      <c r="S27" s="220">
        <v>769</v>
      </c>
      <c r="T27" s="213">
        <f t="shared" si="8"/>
        <v>88.90173410404626</v>
      </c>
      <c r="U27" s="211">
        <f t="shared" si="9"/>
        <v>-96</v>
      </c>
      <c r="V27" s="218">
        <v>13231</v>
      </c>
      <c r="W27" s="218">
        <v>15796</v>
      </c>
      <c r="X27" s="212">
        <f t="shared" si="10"/>
        <v>119.38628977401558</v>
      </c>
      <c r="Y27" s="211">
        <f t="shared" si="11"/>
        <v>2565</v>
      </c>
      <c r="Z27" s="218">
        <v>5260</v>
      </c>
      <c r="AA27" s="218">
        <v>4955</v>
      </c>
      <c r="AB27" s="212">
        <f t="shared" si="12"/>
        <v>94.20152091254754</v>
      </c>
      <c r="AC27" s="211">
        <f t="shared" si="13"/>
        <v>-305</v>
      </c>
      <c r="AD27" s="218">
        <v>1444</v>
      </c>
      <c r="AE27" s="219">
        <v>2697</v>
      </c>
      <c r="AF27" s="212">
        <f t="shared" si="14"/>
        <v>186.77285318559558</v>
      </c>
      <c r="AG27" s="211">
        <f t="shared" si="15"/>
        <v>1253</v>
      </c>
      <c r="AH27" s="218">
        <v>471</v>
      </c>
      <c r="AI27" s="218">
        <v>367</v>
      </c>
      <c r="AJ27" s="213">
        <f t="shared" si="16"/>
        <v>77.91932059447984</v>
      </c>
      <c r="AK27" s="211">
        <f t="shared" si="17"/>
        <v>-104</v>
      </c>
      <c r="AL27" s="222">
        <v>1772</v>
      </c>
      <c r="AM27" s="222">
        <v>1936</v>
      </c>
      <c r="AN27" s="215">
        <f t="shared" si="28"/>
        <v>109.3</v>
      </c>
      <c r="AO27" s="214">
        <f t="shared" si="18"/>
        <v>164</v>
      </c>
      <c r="AP27" s="223">
        <v>7952</v>
      </c>
      <c r="AQ27" s="218">
        <v>10606</v>
      </c>
      <c r="AR27" s="213">
        <f t="shared" si="19"/>
        <v>133.4</v>
      </c>
      <c r="AS27" s="211">
        <f t="shared" si="20"/>
        <v>2654</v>
      </c>
      <c r="AT27" s="218">
        <v>2300</v>
      </c>
      <c r="AU27" s="218">
        <v>2262</v>
      </c>
      <c r="AV27" s="213">
        <f t="shared" si="21"/>
        <v>98.34782608695653</v>
      </c>
      <c r="AW27" s="211">
        <f t="shared" si="22"/>
        <v>-38</v>
      </c>
      <c r="AX27" s="218">
        <v>1868</v>
      </c>
      <c r="AY27" s="218">
        <v>1762</v>
      </c>
      <c r="AZ27" s="213">
        <f t="shared" si="23"/>
        <v>94.3254817987152</v>
      </c>
      <c r="BA27" s="211">
        <f t="shared" si="24"/>
        <v>-106</v>
      </c>
      <c r="BB27" s="224">
        <v>2176</v>
      </c>
      <c r="BC27" s="218">
        <v>2362</v>
      </c>
      <c r="BD27" s="211">
        <f t="shared" si="25"/>
        <v>186</v>
      </c>
      <c r="BE27" s="218">
        <v>789</v>
      </c>
      <c r="BF27" s="218">
        <v>1156</v>
      </c>
      <c r="BG27" s="213">
        <f t="shared" si="26"/>
        <v>146.5</v>
      </c>
      <c r="BH27" s="211">
        <f t="shared" si="27"/>
        <v>367</v>
      </c>
      <c r="BI27" s="374">
        <v>411</v>
      </c>
      <c r="BJ27" s="375">
        <v>3870</v>
      </c>
      <c r="BK27" s="376">
        <v>5110</v>
      </c>
      <c r="BL27" s="221">
        <f t="shared" si="29"/>
        <v>1240</v>
      </c>
    </row>
    <row r="28" spans="1:65" s="8" customFormat="1" ht="21.75" customHeight="1">
      <c r="A28" s="78"/>
      <c r="B28" s="65"/>
      <c r="C28" s="66"/>
      <c r="D28" s="67"/>
      <c r="E28" s="68"/>
      <c r="F28" s="65"/>
      <c r="G28" s="65"/>
      <c r="H28" s="67"/>
      <c r="I28" s="68"/>
      <c r="J28" s="65"/>
      <c r="K28" s="65"/>
      <c r="L28" s="67"/>
      <c r="M28" s="68"/>
      <c r="N28" s="69"/>
      <c r="O28" s="65"/>
      <c r="P28" s="70"/>
      <c r="Q28" s="71"/>
      <c r="R28" s="65"/>
      <c r="S28" s="69"/>
      <c r="T28" s="70"/>
      <c r="U28" s="68"/>
      <c r="V28" s="65"/>
      <c r="W28" s="65"/>
      <c r="X28" s="67"/>
      <c r="Y28" s="68"/>
      <c r="Z28" s="65"/>
      <c r="AA28" s="65"/>
      <c r="AB28" s="67"/>
      <c r="AC28" s="68"/>
      <c r="AD28" s="65"/>
      <c r="AE28" s="66"/>
      <c r="AF28" s="67"/>
      <c r="AG28" s="68"/>
      <c r="AH28" s="65"/>
      <c r="AI28" s="65"/>
      <c r="AJ28" s="70"/>
      <c r="AK28" s="68"/>
      <c r="AL28" s="72"/>
      <c r="AM28" s="72"/>
      <c r="AN28" s="73"/>
      <c r="AO28" s="74"/>
      <c r="AP28" s="75"/>
      <c r="AQ28" s="65"/>
      <c r="AR28" s="70"/>
      <c r="AS28" s="68"/>
      <c r="AT28" s="65"/>
      <c r="AU28" s="65"/>
      <c r="AV28" s="70"/>
      <c r="AW28" s="68"/>
      <c r="AX28" s="65"/>
      <c r="AY28" s="65"/>
      <c r="AZ28" s="70"/>
      <c r="BA28" s="68"/>
      <c r="BB28" s="76"/>
      <c r="BC28" s="65"/>
      <c r="BD28" s="68"/>
      <c r="BE28" s="65"/>
      <c r="BF28" s="65"/>
      <c r="BG28" s="70"/>
      <c r="BH28" s="68"/>
      <c r="BI28" s="65"/>
      <c r="BJ28" s="77"/>
      <c r="BK28" s="77"/>
      <c r="BL28" s="77"/>
      <c r="BM28" s="77"/>
    </row>
    <row r="29" spans="1:65" s="8" customFormat="1" ht="21.75" customHeight="1">
      <c r="A29" s="78"/>
      <c r="B29" s="65"/>
      <c r="C29" s="66"/>
      <c r="D29" s="67"/>
      <c r="E29" s="68"/>
      <c r="F29" s="65"/>
      <c r="G29" s="65"/>
      <c r="H29" s="67"/>
      <c r="I29" s="68"/>
      <c r="J29" s="65"/>
      <c r="K29" s="65"/>
      <c r="L29" s="67"/>
      <c r="M29" s="68"/>
      <c r="N29" s="69"/>
      <c r="O29" s="65"/>
      <c r="P29" s="70"/>
      <c r="Q29" s="71"/>
      <c r="R29" s="65"/>
      <c r="S29" s="69"/>
      <c r="T29" s="70"/>
      <c r="U29" s="68"/>
      <c r="V29" s="65"/>
      <c r="W29" s="65"/>
      <c r="X29" s="67"/>
      <c r="Y29" s="68"/>
      <c r="Z29" s="65"/>
      <c r="AA29" s="65"/>
      <c r="AB29" s="67"/>
      <c r="AC29" s="68"/>
      <c r="AD29" s="65"/>
      <c r="AE29" s="66"/>
      <c r="AF29" s="67"/>
      <c r="AG29" s="68"/>
      <c r="AH29" s="65"/>
      <c r="AI29" s="65"/>
      <c r="AJ29" s="70"/>
      <c r="AK29" s="68"/>
      <c r="AL29" s="72"/>
      <c r="AM29" s="72"/>
      <c r="AN29" s="73"/>
      <c r="AO29" s="74"/>
      <c r="AP29" s="75"/>
      <c r="AQ29" s="65"/>
      <c r="AR29" s="70"/>
      <c r="AS29" s="68"/>
      <c r="AT29" s="65"/>
      <c r="AU29" s="65"/>
      <c r="AV29" s="70"/>
      <c r="AW29" s="68"/>
      <c r="AX29" s="65"/>
      <c r="AY29" s="65"/>
      <c r="AZ29" s="70"/>
      <c r="BA29" s="68"/>
      <c r="BB29" s="76"/>
      <c r="BC29" s="65"/>
      <c r="BD29" s="68"/>
      <c r="BE29" s="65"/>
      <c r="BF29" s="65"/>
      <c r="BG29" s="70"/>
      <c r="BH29" s="68"/>
      <c r="BI29" s="65"/>
      <c r="BJ29" s="77"/>
      <c r="BK29" s="77"/>
      <c r="BL29" s="77"/>
      <c r="BM29" s="77"/>
    </row>
    <row r="30" spans="1:65" s="8" customFormat="1" ht="21.75" customHeight="1">
      <c r="A30" s="78"/>
      <c r="B30" s="65"/>
      <c r="C30" s="66"/>
      <c r="D30" s="67"/>
      <c r="E30" s="68"/>
      <c r="F30" s="65"/>
      <c r="G30" s="65"/>
      <c r="H30" s="67"/>
      <c r="I30" s="68"/>
      <c r="J30" s="65"/>
      <c r="K30" s="65"/>
      <c r="L30" s="67"/>
      <c r="M30" s="68"/>
      <c r="N30" s="69"/>
      <c r="O30" s="65"/>
      <c r="P30" s="70"/>
      <c r="Q30" s="71"/>
      <c r="R30" s="65"/>
      <c r="S30" s="69"/>
      <c r="T30" s="70"/>
      <c r="U30" s="68"/>
      <c r="V30" s="65"/>
      <c r="W30" s="65"/>
      <c r="X30" s="67"/>
      <c r="Y30" s="68"/>
      <c r="Z30" s="65"/>
      <c r="AA30" s="65"/>
      <c r="AB30" s="67"/>
      <c r="AC30" s="68"/>
      <c r="AD30" s="65"/>
      <c r="AE30" s="66"/>
      <c r="AF30" s="67"/>
      <c r="AG30" s="68"/>
      <c r="AH30" s="65"/>
      <c r="AI30" s="65"/>
      <c r="AJ30" s="70"/>
      <c r="AK30" s="68"/>
      <c r="AL30" s="72"/>
      <c r="AM30" s="72"/>
      <c r="AN30" s="73"/>
      <c r="AO30" s="74"/>
      <c r="AP30" s="75"/>
      <c r="AQ30" s="65"/>
      <c r="AR30" s="70"/>
      <c r="AS30" s="68"/>
      <c r="AT30" s="65"/>
      <c r="AU30" s="65"/>
      <c r="AV30" s="70"/>
      <c r="AW30" s="68"/>
      <c r="AX30" s="65"/>
      <c r="AY30" s="65"/>
      <c r="AZ30" s="70"/>
      <c r="BA30" s="68"/>
      <c r="BB30" s="76"/>
      <c r="BC30" s="65"/>
      <c r="BD30" s="68"/>
      <c r="BE30" s="65"/>
      <c r="BF30" s="65"/>
      <c r="BG30" s="70"/>
      <c r="BH30" s="68"/>
      <c r="BI30" s="65"/>
      <c r="BJ30" s="77"/>
      <c r="BK30" s="77"/>
      <c r="BL30" s="77"/>
      <c r="BM30" s="77"/>
    </row>
    <row r="31" spans="1:67" s="15" customFormat="1" ht="21.75" customHeight="1">
      <c r="A31" s="78"/>
      <c r="B31" s="65"/>
      <c r="C31" s="66"/>
      <c r="D31" s="67"/>
      <c r="E31" s="68"/>
      <c r="F31" s="65"/>
      <c r="G31" s="65"/>
      <c r="H31" s="67"/>
      <c r="I31" s="68"/>
      <c r="J31" s="65"/>
      <c r="K31" s="65"/>
      <c r="L31" s="67"/>
      <c r="M31" s="68"/>
      <c r="N31" s="69"/>
      <c r="O31" s="65"/>
      <c r="P31" s="70"/>
      <c r="Q31" s="71"/>
      <c r="R31" s="65"/>
      <c r="S31" s="69"/>
      <c r="T31" s="70"/>
      <c r="U31" s="68"/>
      <c r="V31" s="65"/>
      <c r="W31" s="65"/>
      <c r="X31" s="67"/>
      <c r="Y31" s="68"/>
      <c r="Z31" s="65"/>
      <c r="AA31" s="65"/>
      <c r="AB31" s="67"/>
      <c r="AC31" s="68"/>
      <c r="AD31" s="65"/>
      <c r="AE31" s="66"/>
      <c r="AF31" s="67"/>
      <c r="AG31" s="68"/>
      <c r="AH31" s="65"/>
      <c r="AI31" s="65"/>
      <c r="AJ31" s="70"/>
      <c r="AK31" s="68"/>
      <c r="AL31" s="72"/>
      <c r="AM31" s="72"/>
      <c r="AN31" s="73"/>
      <c r="AO31" s="74"/>
      <c r="AP31" s="75"/>
      <c r="AQ31" s="65"/>
      <c r="AR31" s="70"/>
      <c r="AS31" s="68"/>
      <c r="AT31" s="65"/>
      <c r="AU31" s="65"/>
      <c r="AV31" s="70"/>
      <c r="AW31" s="68"/>
      <c r="AX31" s="65"/>
      <c r="AY31" s="65"/>
      <c r="AZ31" s="70"/>
      <c r="BA31" s="68"/>
      <c r="BB31" s="76"/>
      <c r="BC31" s="65"/>
      <c r="BD31" s="68"/>
      <c r="BE31" s="65"/>
      <c r="BF31" s="65"/>
      <c r="BG31" s="70"/>
      <c r="BH31" s="68"/>
      <c r="BI31" s="65"/>
      <c r="BJ31" s="77"/>
      <c r="BK31" s="77"/>
      <c r="BL31" s="77"/>
      <c r="BM31" s="77"/>
      <c r="BN31" s="8"/>
      <c r="BO31" s="8"/>
    </row>
    <row r="32" spans="1:65" s="8" customFormat="1" ht="21.75" customHeight="1">
      <c r="A32" s="78"/>
      <c r="B32" s="65"/>
      <c r="C32" s="66"/>
      <c r="D32" s="67"/>
      <c r="E32" s="68"/>
      <c r="F32" s="65"/>
      <c r="G32" s="65"/>
      <c r="H32" s="67"/>
      <c r="I32" s="68"/>
      <c r="J32" s="65"/>
      <c r="K32" s="65"/>
      <c r="L32" s="67"/>
      <c r="M32" s="68"/>
      <c r="N32" s="69"/>
      <c r="O32" s="65"/>
      <c r="P32" s="70"/>
      <c r="Q32" s="71"/>
      <c r="R32" s="65"/>
      <c r="S32" s="69"/>
      <c r="T32" s="70"/>
      <c r="U32" s="68"/>
      <c r="V32" s="65"/>
      <c r="W32" s="65"/>
      <c r="X32" s="67"/>
      <c r="Y32" s="68"/>
      <c r="Z32" s="65"/>
      <c r="AA32" s="65"/>
      <c r="AB32" s="67"/>
      <c r="AC32" s="68"/>
      <c r="AD32" s="65"/>
      <c r="AE32" s="66"/>
      <c r="AF32" s="67"/>
      <c r="AG32" s="68"/>
      <c r="AH32" s="65"/>
      <c r="AI32" s="65"/>
      <c r="AJ32" s="70"/>
      <c r="AK32" s="68"/>
      <c r="AL32" s="72"/>
      <c r="AM32" s="72"/>
      <c r="AN32" s="73"/>
      <c r="AO32" s="74"/>
      <c r="AP32" s="75"/>
      <c r="AQ32" s="65"/>
      <c r="AR32" s="70"/>
      <c r="AS32" s="68"/>
      <c r="AT32" s="65"/>
      <c r="AU32" s="65"/>
      <c r="AV32" s="70"/>
      <c r="AW32" s="68"/>
      <c r="AX32" s="65"/>
      <c r="AY32" s="65"/>
      <c r="AZ32" s="70"/>
      <c r="BA32" s="68"/>
      <c r="BB32" s="76"/>
      <c r="BC32" s="65"/>
      <c r="BD32" s="68"/>
      <c r="BE32" s="65"/>
      <c r="BF32" s="65"/>
      <c r="BG32" s="70"/>
      <c r="BH32" s="68"/>
      <c r="BI32" s="65"/>
      <c r="BJ32" s="77"/>
      <c r="BK32" s="77"/>
      <c r="BL32" s="77"/>
      <c r="BM32" s="77"/>
    </row>
    <row r="33" spans="1:65" s="8" customFormat="1" ht="21.75" customHeight="1">
      <c r="A33" s="78"/>
      <c r="B33" s="65"/>
      <c r="C33" s="66"/>
      <c r="D33" s="67"/>
      <c r="E33" s="68"/>
      <c r="F33" s="65"/>
      <c r="G33" s="65"/>
      <c r="H33" s="67"/>
      <c r="I33" s="68"/>
      <c r="J33" s="65"/>
      <c r="K33" s="65"/>
      <c r="L33" s="67"/>
      <c r="M33" s="68"/>
      <c r="N33" s="69"/>
      <c r="O33" s="65"/>
      <c r="P33" s="70"/>
      <c r="Q33" s="71"/>
      <c r="R33" s="65"/>
      <c r="S33" s="69"/>
      <c r="T33" s="70"/>
      <c r="U33" s="68"/>
      <c r="V33" s="65"/>
      <c r="W33" s="65"/>
      <c r="X33" s="67"/>
      <c r="Y33" s="68"/>
      <c r="Z33" s="65"/>
      <c r="AA33" s="65"/>
      <c r="AB33" s="67"/>
      <c r="AC33" s="68"/>
      <c r="AD33" s="65"/>
      <c r="AE33" s="66"/>
      <c r="AF33" s="67"/>
      <c r="AG33" s="68"/>
      <c r="AH33" s="65"/>
      <c r="AI33" s="65"/>
      <c r="AJ33" s="70"/>
      <c r="AK33" s="68"/>
      <c r="AL33" s="72"/>
      <c r="AM33" s="72"/>
      <c r="AN33" s="73"/>
      <c r="AO33" s="74"/>
      <c r="AP33" s="75"/>
      <c r="AQ33" s="65"/>
      <c r="AR33" s="70"/>
      <c r="AS33" s="68"/>
      <c r="AT33" s="65"/>
      <c r="AU33" s="65"/>
      <c r="AV33" s="70"/>
      <c r="AW33" s="68"/>
      <c r="AX33" s="65"/>
      <c r="AY33" s="65"/>
      <c r="AZ33" s="70"/>
      <c r="BA33" s="68"/>
      <c r="BB33" s="76"/>
      <c r="BC33" s="65"/>
      <c r="BD33" s="68"/>
      <c r="BE33" s="65"/>
      <c r="BF33" s="65"/>
      <c r="BG33" s="70"/>
      <c r="BH33" s="68"/>
      <c r="BI33" s="65"/>
      <c r="BJ33" s="77"/>
      <c r="BK33" s="77"/>
      <c r="BL33" s="77"/>
      <c r="BM33" s="77"/>
    </row>
    <row r="34" spans="1:65" s="8" customFormat="1" ht="21.75" customHeight="1">
      <c r="A34" s="78"/>
      <c r="B34" s="65"/>
      <c r="C34" s="66"/>
      <c r="D34" s="67"/>
      <c r="E34" s="68"/>
      <c r="F34" s="65"/>
      <c r="G34" s="65"/>
      <c r="H34" s="67"/>
      <c r="I34" s="68"/>
      <c r="J34" s="65"/>
      <c r="K34" s="65"/>
      <c r="L34" s="67"/>
      <c r="M34" s="68"/>
      <c r="N34" s="69"/>
      <c r="O34" s="65"/>
      <c r="P34" s="70"/>
      <c r="Q34" s="71"/>
      <c r="R34" s="65"/>
      <c r="S34" s="69"/>
      <c r="T34" s="70"/>
      <c r="U34" s="68"/>
      <c r="V34" s="65"/>
      <c r="W34" s="65"/>
      <c r="X34" s="67"/>
      <c r="Y34" s="68"/>
      <c r="Z34" s="65"/>
      <c r="AA34" s="65"/>
      <c r="AB34" s="67"/>
      <c r="AC34" s="68"/>
      <c r="AD34" s="65"/>
      <c r="AE34" s="66"/>
      <c r="AF34" s="67"/>
      <c r="AG34" s="68"/>
      <c r="AH34" s="65"/>
      <c r="AI34" s="65"/>
      <c r="AJ34" s="70"/>
      <c r="AK34" s="68"/>
      <c r="AL34" s="72"/>
      <c r="AM34" s="72"/>
      <c r="AN34" s="73"/>
      <c r="AO34" s="74"/>
      <c r="AP34" s="75"/>
      <c r="AQ34" s="65"/>
      <c r="AR34" s="70"/>
      <c r="AS34" s="68"/>
      <c r="AT34" s="65"/>
      <c r="AU34" s="65"/>
      <c r="AV34" s="70"/>
      <c r="AW34" s="68"/>
      <c r="AX34" s="65"/>
      <c r="AY34" s="65"/>
      <c r="AZ34" s="70"/>
      <c r="BA34" s="68"/>
      <c r="BB34" s="76"/>
      <c r="BC34" s="65"/>
      <c r="BD34" s="68"/>
      <c r="BE34" s="65"/>
      <c r="BF34" s="65"/>
      <c r="BG34" s="70"/>
      <c r="BH34" s="68"/>
      <c r="BI34" s="65"/>
      <c r="BJ34" s="77"/>
      <c r="BK34" s="77"/>
      <c r="BL34" s="77"/>
      <c r="BM34" s="77"/>
    </row>
    <row r="35" spans="1:64" s="16" customFormat="1" ht="15.75">
      <c r="A35" s="20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AP35" s="18"/>
      <c r="AQ35" s="18"/>
      <c r="AR35" s="18"/>
      <c r="AS35" s="19"/>
      <c r="BA35" s="20"/>
      <c r="BB35" s="20"/>
      <c r="BC35" s="20"/>
      <c r="BK35" s="14"/>
      <c r="BL35" s="14"/>
    </row>
    <row r="36" spans="1:55" s="16" customFormat="1" ht="12.75">
      <c r="A36" s="20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AP36" s="18"/>
      <c r="AQ36" s="18"/>
      <c r="AR36" s="18"/>
      <c r="AS36" s="19"/>
      <c r="BA36" s="20"/>
      <c r="BB36" s="20"/>
      <c r="BC36" s="20"/>
    </row>
    <row r="37" spans="1:55" s="16" customFormat="1" ht="12.75">
      <c r="A37" s="20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AP37" s="18"/>
      <c r="AQ37" s="18"/>
      <c r="AR37" s="18"/>
      <c r="AS37" s="19"/>
      <c r="BA37" s="20"/>
      <c r="BB37" s="20"/>
      <c r="BC37" s="20"/>
    </row>
    <row r="38" spans="1:55" s="16" customFormat="1" ht="12.75">
      <c r="A38" s="20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AS38" s="20"/>
      <c r="BA38" s="20"/>
      <c r="BB38" s="20"/>
      <c r="BC38" s="20"/>
    </row>
    <row r="39" spans="1:55" s="16" customFormat="1" ht="12.75">
      <c r="A39" s="20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BA39" s="20"/>
      <c r="BB39" s="20"/>
      <c r="BC39" s="20"/>
    </row>
    <row r="40" spans="1:17" s="16" customFormat="1" ht="12.75">
      <c r="A40" s="20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s="16" customFormat="1" ht="12.75">
      <c r="A41" s="20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s="16" customFormat="1" ht="12.75">
      <c r="A42" s="20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="16" customFormat="1" ht="12.75">
      <c r="A43" s="206"/>
    </row>
    <row r="44" s="16" customFormat="1" ht="12.75">
      <c r="A44" s="206"/>
    </row>
    <row r="45" s="16" customFormat="1" ht="12.75">
      <c r="A45" s="206"/>
    </row>
    <row r="46" s="16" customFormat="1" ht="12.75">
      <c r="A46" s="206"/>
    </row>
    <row r="47" s="16" customFormat="1" ht="12.75">
      <c r="A47" s="206"/>
    </row>
    <row r="48" s="16" customFormat="1" ht="12.75">
      <c r="A48" s="206"/>
    </row>
    <row r="49" s="16" customFormat="1" ht="12.75">
      <c r="A49" s="206"/>
    </row>
    <row r="50" s="16" customFormat="1" ht="12.75">
      <c r="A50" s="206"/>
    </row>
    <row r="51" s="16" customFormat="1" ht="12.75">
      <c r="A51" s="206"/>
    </row>
    <row r="52" s="16" customFormat="1" ht="12.75">
      <c r="A52" s="206"/>
    </row>
    <row r="53" s="16" customFormat="1" ht="12.75">
      <c r="A53" s="206"/>
    </row>
    <row r="54" s="16" customFormat="1" ht="12.75">
      <c r="A54" s="206"/>
    </row>
    <row r="55" s="16" customFormat="1" ht="12.75">
      <c r="A55" s="206"/>
    </row>
    <row r="56" s="16" customFormat="1" ht="12.75">
      <c r="A56" s="206"/>
    </row>
    <row r="57" s="16" customFormat="1" ht="12.75">
      <c r="A57" s="206"/>
    </row>
    <row r="58" s="16" customFormat="1" ht="12.75">
      <c r="A58" s="206"/>
    </row>
    <row r="59" s="16" customFormat="1" ht="12.75">
      <c r="A59" s="206"/>
    </row>
    <row r="60" s="16" customFormat="1" ht="12.75">
      <c r="A60" s="206"/>
    </row>
    <row r="61" s="16" customFormat="1" ht="12.75">
      <c r="A61" s="206"/>
    </row>
    <row r="62" s="8" customFormat="1" ht="12.75">
      <c r="A62" s="207"/>
    </row>
    <row r="63" s="8" customFormat="1" ht="12.75">
      <c r="A63" s="207"/>
    </row>
    <row r="64" s="8" customFormat="1" ht="12.75">
      <c r="A64" s="207"/>
    </row>
    <row r="65" s="8" customFormat="1" ht="12.75">
      <c r="A65" s="207"/>
    </row>
    <row r="66" s="8" customFormat="1" ht="12.75">
      <c r="A66" s="207"/>
    </row>
    <row r="67" s="8" customFormat="1" ht="12.75">
      <c r="A67" s="207"/>
    </row>
    <row r="68" s="8" customFormat="1" ht="12.75">
      <c r="A68" s="207"/>
    </row>
    <row r="69" s="8" customFormat="1" ht="12.75">
      <c r="A69" s="207"/>
    </row>
    <row r="70" s="8" customFormat="1" ht="12.75">
      <c r="A70" s="207"/>
    </row>
    <row r="71" s="8" customFormat="1" ht="12.75">
      <c r="A71" s="207"/>
    </row>
    <row r="72" s="8" customFormat="1" ht="12.75">
      <c r="A72" s="207"/>
    </row>
    <row r="73" s="8" customFormat="1" ht="12.75">
      <c r="A73" s="207"/>
    </row>
    <row r="74" s="8" customFormat="1" ht="12.75">
      <c r="A74" s="207"/>
    </row>
    <row r="75" s="8" customFormat="1" ht="12.75">
      <c r="A75" s="207"/>
    </row>
    <row r="76" s="8" customFormat="1" ht="12.75">
      <c r="A76" s="207"/>
    </row>
    <row r="77" s="8" customFormat="1" ht="12.75">
      <c r="A77" s="207"/>
    </row>
    <row r="78" s="8" customFormat="1" ht="12.75">
      <c r="A78" s="207"/>
    </row>
    <row r="79" s="8" customFormat="1" ht="12.75">
      <c r="A79" s="207"/>
    </row>
    <row r="80" s="8" customFormat="1" ht="12.75">
      <c r="A80" s="207"/>
    </row>
    <row r="81" s="8" customFormat="1" ht="12.75">
      <c r="A81" s="207"/>
    </row>
    <row r="82" s="8" customFormat="1" ht="12.75">
      <c r="A82" s="207"/>
    </row>
    <row r="83" s="8" customFormat="1" ht="12.75">
      <c r="A83" s="207"/>
    </row>
    <row r="84" s="8" customFormat="1" ht="12.75">
      <c r="A84" s="207"/>
    </row>
    <row r="85" s="8" customFormat="1" ht="12.75">
      <c r="A85" s="207"/>
    </row>
    <row r="86" s="8" customFormat="1" ht="12.75">
      <c r="A86" s="207"/>
    </row>
    <row r="87" s="8" customFormat="1" ht="12.75">
      <c r="A87" s="207"/>
    </row>
    <row r="88" s="8" customFormat="1" ht="12.75">
      <c r="A88" s="207"/>
    </row>
    <row r="89" s="8" customFormat="1" ht="12.75">
      <c r="A89" s="207"/>
    </row>
    <row r="90" s="8" customFormat="1" ht="12.75">
      <c r="A90" s="207"/>
    </row>
    <row r="91" s="8" customFormat="1" ht="12.75">
      <c r="A91" s="207"/>
    </row>
    <row r="92" s="8" customFormat="1" ht="12.75">
      <c r="A92" s="207"/>
    </row>
    <row r="93" s="8" customFormat="1" ht="12.75">
      <c r="A93" s="207"/>
    </row>
    <row r="94" s="8" customFormat="1" ht="12.75">
      <c r="A94" s="207"/>
    </row>
    <row r="95" s="8" customFormat="1" ht="12.75">
      <c r="A95" s="207"/>
    </row>
    <row r="96" s="8" customFormat="1" ht="12.75">
      <c r="A96" s="207"/>
    </row>
    <row r="97" s="8" customFormat="1" ht="12.75">
      <c r="A97" s="207"/>
    </row>
    <row r="98" s="8" customFormat="1" ht="12.75">
      <c r="A98" s="207"/>
    </row>
    <row r="99" s="8" customFormat="1" ht="12.75">
      <c r="A99" s="207"/>
    </row>
    <row r="100" s="8" customFormat="1" ht="12.75">
      <c r="A100" s="207"/>
    </row>
    <row r="101" s="8" customFormat="1" ht="12.75">
      <c r="A101" s="207"/>
    </row>
    <row r="102" s="8" customFormat="1" ht="12.75">
      <c r="A102" s="207"/>
    </row>
    <row r="103" s="8" customFormat="1" ht="12.75">
      <c r="A103" s="207"/>
    </row>
    <row r="104" s="8" customFormat="1" ht="12.75">
      <c r="A104" s="207"/>
    </row>
    <row r="105" s="8" customFormat="1" ht="12.75">
      <c r="A105" s="207"/>
    </row>
    <row r="106" s="8" customFormat="1" ht="12.75">
      <c r="A106" s="207"/>
    </row>
    <row r="107" s="8" customFormat="1" ht="12.75">
      <c r="A107" s="207"/>
    </row>
    <row r="108" s="8" customFormat="1" ht="12.75">
      <c r="A108" s="207"/>
    </row>
    <row r="109" s="8" customFormat="1" ht="12.75">
      <c r="A109" s="207"/>
    </row>
    <row r="110" s="8" customFormat="1" ht="12.75">
      <c r="A110" s="207"/>
    </row>
    <row r="111" s="8" customFormat="1" ht="12.75">
      <c r="A111" s="207"/>
    </row>
    <row r="112" s="8" customFormat="1" ht="12.75">
      <c r="A112" s="207"/>
    </row>
    <row r="113" s="8" customFormat="1" ht="12.75">
      <c r="A113" s="207"/>
    </row>
    <row r="114" s="8" customFormat="1" ht="12.75">
      <c r="A114" s="207"/>
    </row>
    <row r="115" s="8" customFormat="1" ht="12.75">
      <c r="A115" s="207"/>
    </row>
    <row r="116" s="8" customFormat="1" ht="12.75">
      <c r="A116" s="207"/>
    </row>
    <row r="117" s="8" customFormat="1" ht="12.75">
      <c r="A117" s="207"/>
    </row>
    <row r="118" s="8" customFormat="1" ht="12.75">
      <c r="A118" s="207"/>
    </row>
    <row r="119" s="8" customFormat="1" ht="12.75">
      <c r="A119" s="207"/>
    </row>
    <row r="120" s="8" customFormat="1" ht="12.75">
      <c r="A120" s="207"/>
    </row>
    <row r="121" s="8" customFormat="1" ht="12.75">
      <c r="A121" s="207"/>
    </row>
    <row r="122" s="8" customFormat="1" ht="12.75">
      <c r="A122" s="207"/>
    </row>
    <row r="123" s="8" customFormat="1" ht="12.75">
      <c r="A123" s="207"/>
    </row>
    <row r="124" s="8" customFormat="1" ht="12.75">
      <c r="A124" s="207"/>
    </row>
    <row r="125" s="8" customFormat="1" ht="12.75">
      <c r="A125" s="207"/>
    </row>
    <row r="126" s="8" customFormat="1" ht="12.75">
      <c r="A126" s="207"/>
    </row>
    <row r="127" s="8" customFormat="1" ht="12.75">
      <c r="A127" s="207"/>
    </row>
    <row r="128" s="8" customFormat="1" ht="12.75">
      <c r="A128" s="207"/>
    </row>
    <row r="129" s="8" customFormat="1" ht="12.75">
      <c r="A129" s="207"/>
    </row>
    <row r="130" s="8" customFormat="1" ht="12.75">
      <c r="A130" s="207"/>
    </row>
    <row r="131" s="8" customFormat="1" ht="12.75">
      <c r="A131" s="207"/>
    </row>
    <row r="132" s="8" customFormat="1" ht="12.75">
      <c r="A132" s="207"/>
    </row>
    <row r="133" s="8" customFormat="1" ht="12.75">
      <c r="A133" s="207"/>
    </row>
    <row r="134" s="8" customFormat="1" ht="12.75">
      <c r="A134" s="207"/>
    </row>
    <row r="135" s="8" customFormat="1" ht="12.75">
      <c r="A135" s="207"/>
    </row>
    <row r="136" s="8" customFormat="1" ht="12.75">
      <c r="A136" s="207"/>
    </row>
    <row r="137" s="8" customFormat="1" ht="12.75">
      <c r="A137" s="207"/>
    </row>
    <row r="138" s="8" customFormat="1" ht="12.75">
      <c r="A138" s="207"/>
    </row>
    <row r="139" s="8" customFormat="1" ht="12.75">
      <c r="A139" s="207"/>
    </row>
    <row r="140" s="8" customFormat="1" ht="12.75">
      <c r="A140" s="207"/>
    </row>
    <row r="141" s="8" customFormat="1" ht="12.75">
      <c r="A141" s="207"/>
    </row>
    <row r="142" s="8" customFormat="1" ht="12.75">
      <c r="A142" s="207"/>
    </row>
    <row r="143" s="8" customFormat="1" ht="12.75">
      <c r="A143" s="207"/>
    </row>
    <row r="144" s="8" customFormat="1" ht="12.75">
      <c r="A144" s="207"/>
    </row>
    <row r="145" s="8" customFormat="1" ht="12.75">
      <c r="A145" s="207"/>
    </row>
  </sheetData>
  <sheetProtection/>
  <mergeCells count="69">
    <mergeCell ref="B1:U1"/>
    <mergeCell ref="B2:U2"/>
    <mergeCell ref="A3:A7"/>
    <mergeCell ref="B3:E5"/>
    <mergeCell ref="F3:I5"/>
    <mergeCell ref="J3:M5"/>
    <mergeCell ref="R3:U5"/>
    <mergeCell ref="B6:B7"/>
    <mergeCell ref="C6:C7"/>
    <mergeCell ref="N6:N7"/>
    <mergeCell ref="V3:Y5"/>
    <mergeCell ref="AH3:AK5"/>
    <mergeCell ref="BD6:BD7"/>
    <mergeCell ref="N3:Q4"/>
    <mergeCell ref="Z4:AC5"/>
    <mergeCell ref="AD4:AG5"/>
    <mergeCell ref="Z3:AG3"/>
    <mergeCell ref="AX3:BA5"/>
    <mergeCell ref="BB3:BD5"/>
    <mergeCell ref="AL3:AO5"/>
    <mergeCell ref="AP3:AS5"/>
    <mergeCell ref="AT3:AW5"/>
    <mergeCell ref="D6:E6"/>
    <mergeCell ref="F6:F7"/>
    <mergeCell ref="G6:G7"/>
    <mergeCell ref="H6:I6"/>
    <mergeCell ref="J6:J7"/>
    <mergeCell ref="K6:K7"/>
    <mergeCell ref="L6:M6"/>
    <mergeCell ref="O6:O7"/>
    <mergeCell ref="P6:Q6"/>
    <mergeCell ref="R6:R7"/>
    <mergeCell ref="S6:S7"/>
    <mergeCell ref="T6:U6"/>
    <mergeCell ref="V6:V7"/>
    <mergeCell ref="AL6:AL7"/>
    <mergeCell ref="AM6:AM7"/>
    <mergeCell ref="AN6:AO6"/>
    <mergeCell ref="AP6:AQ6"/>
    <mergeCell ref="W6:W7"/>
    <mergeCell ref="X6:Y6"/>
    <mergeCell ref="Z6:Z7"/>
    <mergeCell ref="AA6:AA7"/>
    <mergeCell ref="AB6:AC6"/>
    <mergeCell ref="AD6:AD7"/>
    <mergeCell ref="BC6:BC7"/>
    <mergeCell ref="AU6:AU7"/>
    <mergeCell ref="BE6:BE7"/>
    <mergeCell ref="BF6:BF7"/>
    <mergeCell ref="AE6:AE7"/>
    <mergeCell ref="AF6:AG6"/>
    <mergeCell ref="AH6:AH7"/>
    <mergeCell ref="AI6:AI7"/>
    <mergeCell ref="AJ6:AK6"/>
    <mergeCell ref="BB6:BB7"/>
    <mergeCell ref="AV6:AW6"/>
    <mergeCell ref="AX6:AX7"/>
    <mergeCell ref="AY6:AY7"/>
    <mergeCell ref="AZ6:BA6"/>
    <mergeCell ref="AR6:AS6"/>
    <mergeCell ref="AT6:AT7"/>
    <mergeCell ref="BJ3:BL5"/>
    <mergeCell ref="BJ6:BJ7"/>
    <mergeCell ref="BK6:BK7"/>
    <mergeCell ref="BL6:BL7"/>
    <mergeCell ref="BJ2:BL2"/>
    <mergeCell ref="BG6:BH6"/>
    <mergeCell ref="BI6:BI7"/>
    <mergeCell ref="BE3:BI5"/>
  </mergeCells>
  <printOptions verticalCentered="1"/>
  <pageMargins left="0.3937007874015748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1" max="26" man="1"/>
    <brk id="4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fortecja</cp:lastModifiedBy>
  <cp:lastPrinted>2018-10-19T09:13:53Z</cp:lastPrinted>
  <dcterms:created xsi:type="dcterms:W3CDTF">2017-11-17T08:56:41Z</dcterms:created>
  <dcterms:modified xsi:type="dcterms:W3CDTF">2018-10-19T09:58:02Z</dcterms:modified>
  <cp:category/>
  <cp:version/>
  <cp:contentType/>
  <cp:contentStatus/>
</cp:coreProperties>
</file>