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activeTab="6"/>
  </bookViews>
  <sheets>
    <sheet name="1" sheetId="1" r:id="rId1"/>
    <sheet name="2" sheetId="2" r:id="rId2"/>
    <sheet name=" 3 " sheetId="3" r:id="rId3"/>
    <sheet name="4 " sheetId="4" r:id="rId4"/>
    <sheet name="5 " sheetId="5" r:id="rId5"/>
    <sheet name="6 " sheetId="6" r:id="rId6"/>
    <sheet name="7 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0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0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0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jkddft" localSheetId="6">#REF!</definedName>
    <definedName name="jkddft">#REF!</definedName>
    <definedName name="jklopoi" localSheetId="6">'[1]Sheet1 (2)'!#REF!</definedName>
    <definedName name="jklopoi">'[1]Sheet1 (2)'!#REF!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0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0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rdate" localSheetId="5">#REF!</definedName>
    <definedName name="rdate" localSheetId="6">#REF!</definedName>
    <definedName name="rdate">#REF!</definedName>
    <definedName name="rto" localSheetId="6">#REF!</definedName>
    <definedName name="rto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y_0" localSheetId="6">#REF!</definedName>
    <definedName name="ty_0">#REF!</definedName>
    <definedName name="uiop" localSheetId="6">'[11]17'!#REF!</definedName>
    <definedName name="uiop">'[11]17'!#REF!</definedName>
    <definedName name="vghjnk" localSheetId="6">#REF!</definedName>
    <definedName name="vghjnk">#REF!</definedName>
    <definedName name="wer" localSheetId="6">#REF!</definedName>
    <definedName name="wer">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zs" localSheetId="6">#REF!</definedName>
    <definedName name="zs">#REF!</definedName>
    <definedName name="А1" localSheetId="5">#REF!</definedName>
    <definedName name="А1" localSheetId="6">#REF!</definedName>
    <definedName name="А1">#REF!</definedName>
    <definedName name="А4" localSheetId="5">#REF!</definedName>
    <definedName name="А4" localSheetId="6">#REF!</definedName>
    <definedName name="А4">#REF!</definedName>
    <definedName name="А5" localSheetId="6">#REF!</definedName>
    <definedName name="А5">#REF!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ен" localSheetId="6">'[3]Sheet1 (2)'!#REF!</definedName>
    <definedName name="ен">'[3]Sheet1 (2)'!#REF!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джджд">#REF!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ен" localSheetId="6">#REF!</definedName>
    <definedName name="кен">#REF!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нк" localSheetId="6">'[2]Sheet1 (2)'!#REF!</definedName>
    <definedName name="нк">'[2]Sheet1 (2)'!#REF!</definedName>
    <definedName name="_xlnm.Print_Area" localSheetId="2">' 3 '!$B$1:$F$26</definedName>
    <definedName name="_xlnm.Print_Area" localSheetId="0">'1'!$A$1:$T$14</definedName>
    <definedName name="_xlnm.Print_Area" localSheetId="3">'4 '!$A$1:$E$25</definedName>
    <definedName name="_xlnm.Print_Area" localSheetId="4">'5 '!$A$1:$E$15</definedName>
    <definedName name="_xlnm.Print_Area" localSheetId="5">'6 '!$A$1:$E$32</definedName>
    <definedName name="_xlnm.Print_Area" localSheetId="6">'7  '!$A$1:$BI$27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ололол" localSheetId="5">#REF!</definedName>
    <definedName name="ололол" localSheetId="6">#REF!</definedName>
    <definedName name="ололол">#REF!</definedName>
    <definedName name="оо" localSheetId="6">'[3]Sheet1 (2)'!#REF!</definedName>
    <definedName name="оо">'[3]Sheet1 (2)'!#REF!</definedName>
    <definedName name="оцз" localSheetId="6">'[1]Sheet1 (2)'!#REF!</definedName>
    <definedName name="оцз">'[1]Sheet1 (2)'!#REF!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о" localSheetId="6">'[2]Sheet1 (2)'!#REF!</definedName>
    <definedName name="про">'[2]Sheet1 (2)'!#REF!</definedName>
    <definedName name="р" localSheetId="5">'[3]Sheet1 (2)'!#REF!</definedName>
    <definedName name="р" localSheetId="6">'[3]Sheet1 (2)'!#REF!</definedName>
    <definedName name="р">'[3]Sheet1 (2)'!#REF!</definedName>
    <definedName name="рпа" localSheetId="6">'[3]Sheet1 (2)'!#REF!</definedName>
    <definedName name="рпа">'[3]Sheet1 (2)'!#REF!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Mode="manual" fullCalcOnLoad="1"/>
</workbook>
</file>

<file path=xl/sharedStrings.xml><?xml version="1.0" encoding="utf-8"?>
<sst xmlns="http://schemas.openxmlformats.org/spreadsheetml/2006/main" count="282" uniqueCount="190">
  <si>
    <t>Показник</t>
  </si>
  <si>
    <t>2017 р.</t>
  </si>
  <si>
    <t>зміна значення</t>
  </si>
  <si>
    <t>%</t>
  </si>
  <si>
    <t>х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</si>
  <si>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</si>
  <si>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</si>
  <si>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</si>
  <si>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</si>
  <si>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</si>
  <si>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</si>
  <si>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</si>
  <si>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</si>
  <si>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</si>
  <si>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</si>
  <si>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</si>
  <si>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</si>
  <si>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</si>
  <si>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</si>
  <si>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</si>
  <si>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</si>
  <si>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</si>
  <si>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</si>
  <si>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</si>
  <si>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</si>
  <si>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</si>
  <si>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</si>
  <si>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</si>
  <si>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</si>
  <si>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</si>
  <si>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</si>
  <si>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</si>
  <si>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</si>
  <si>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</si>
  <si>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</si>
  <si>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</si>
  <si>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</si>
  <si>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</si>
  <si>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</si>
  <si>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</si>
  <si>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</si>
  <si>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</si>
  <si>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</si>
  <si>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</si>
  <si>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</si>
  <si>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</si>
  <si>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</si>
  <si>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</si>
  <si>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</si>
  <si>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</si>
  <si>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</si>
  <si>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</si>
  <si>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</si>
  <si>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</si>
  <si>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</si>
  <si>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</si>
  <si>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</si>
  <si>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 xml:space="preserve">  2017 р.</t>
  </si>
  <si>
    <t xml:space="preserve"> 2018 р.</t>
  </si>
  <si>
    <t>Рівненська область</t>
  </si>
  <si>
    <t>Сарненський РЦЗ</t>
  </si>
  <si>
    <t>Рівненський МЦЗ</t>
  </si>
  <si>
    <t>Діяльність Рівненської обласної служби зайнятості</t>
  </si>
  <si>
    <t xml:space="preserve"> + (-)                            </t>
  </si>
  <si>
    <t xml:space="preserve"> + (-)                       </t>
  </si>
  <si>
    <t>Надання послуг Рівненською обласною службою зайнятості</t>
  </si>
  <si>
    <t xml:space="preserve">         2018 р.</t>
  </si>
  <si>
    <t xml:space="preserve"> -</t>
  </si>
  <si>
    <t>2018 р.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</si>
  <si>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</si>
  <si>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</si>
  <si>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</si>
  <si>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</si>
  <si>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</si>
  <si>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</si>
  <si>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</si>
  <si>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 xml:space="preserve"> 2017 р.</t>
  </si>
  <si>
    <t>(тис.осіб)</t>
  </si>
  <si>
    <t>(відсотки)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</si>
  <si>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</si>
  <si>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</si>
  <si>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</si>
  <si>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</si>
  <si>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</si>
  <si>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</si>
  <si>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</si>
  <si>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</si>
  <si>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</si>
  <si>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</si>
  <si>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</si>
  <si>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</si>
  <si>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</si>
  <si>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</si>
  <si>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</si>
  <si>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</si>
  <si>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</si>
  <si>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</si>
  <si>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</si>
  <si>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</si>
  <si>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</si>
  <si>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</si>
  <si>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</si>
  <si>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</si>
  <si>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</si>
  <si>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</si>
  <si>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r>
      <t xml:space="preserve">Всього отримали ваучер на навчання, </t>
    </r>
    <r>
      <rPr>
        <i/>
        <sz val="12"/>
        <rFont val="Times New Roman"/>
        <family val="1"/>
      </rPr>
      <t>осіб</t>
    </r>
  </si>
  <si>
    <r>
      <t xml:space="preserve">Середній розмір заробітної плати у вакансіях, </t>
    </r>
    <r>
      <rPr>
        <i/>
        <sz val="12"/>
        <color indexed="8"/>
        <rFont val="Times New Roman"/>
        <family val="1"/>
      </rPr>
      <t>грн.</t>
    </r>
  </si>
  <si>
    <t>Економічна активність населення</t>
  </si>
  <si>
    <t>у Рівненській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</si>
  <si>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</si>
  <si>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</t>
  </si>
  <si>
    <t>2001 р.</t>
  </si>
  <si>
    <t>2002 р.</t>
  </si>
  <si>
    <t>2003 р.</t>
  </si>
  <si>
    <t>2004 р.</t>
  </si>
  <si>
    <t>2005 р.</t>
  </si>
  <si>
    <t>2006 р.</t>
  </si>
  <si>
    <t>2007 р.</t>
  </si>
  <si>
    <t>2008 р.</t>
  </si>
  <si>
    <t>2009 р.</t>
  </si>
  <si>
    <t>2010 р.</t>
  </si>
  <si>
    <t>2011 р.</t>
  </si>
  <si>
    <t xml:space="preserve"> 2012 р.</t>
  </si>
  <si>
    <t>2013 р.</t>
  </si>
  <si>
    <t>2014 р.</t>
  </si>
  <si>
    <t>2015 р.</t>
  </si>
  <si>
    <t>(у середньому за період)</t>
  </si>
  <si>
    <t>Економічно активне населення, (тис. осіб)</t>
  </si>
  <si>
    <t>Рівень економічної активності населення, (%)</t>
  </si>
  <si>
    <t>Зайняте населення,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</si>
  <si>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</si>
  <si>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</si>
  <si>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</si>
  <si>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Економічно неактивне населення, (тис. осіб)</t>
  </si>
  <si>
    <t>Працевлаштовано до набуття статусу  безробітного, осіб</t>
  </si>
  <si>
    <t>(+-)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</si>
  <si>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</si>
  <si>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 xml:space="preserve">з них особи </t>
  </si>
  <si>
    <t>які навчаються в навчальних закладах різних типів</t>
  </si>
  <si>
    <r>
      <t xml:space="preserve">Мали статус безробітного, </t>
    </r>
    <r>
      <rPr>
        <i/>
        <sz val="12"/>
        <rFont val="Times New Roman"/>
        <family val="1"/>
      </rPr>
      <t xml:space="preserve"> осіб</t>
    </r>
  </si>
  <si>
    <t>з них зареєстровано з початку року, осіб</t>
  </si>
  <si>
    <r>
      <t xml:space="preserve">Проходили професійне навчання безробітні, </t>
    </r>
    <r>
      <rPr>
        <i/>
        <sz val="12"/>
        <rFont val="Times New Roman"/>
        <family val="1"/>
      </rPr>
      <t>осіб</t>
    </r>
  </si>
  <si>
    <t xml:space="preserve">     з них в ЦПТО,  осіб</t>
  </si>
  <si>
    <r>
      <t xml:space="preserve">Брали участь у громадських та інших роботах тимчасового характеру,  </t>
    </r>
    <r>
      <rPr>
        <i/>
        <sz val="12"/>
        <rFont val="Times New Roman"/>
        <family val="1"/>
      </rPr>
      <t xml:space="preserve"> осіб</t>
    </r>
  </si>
  <si>
    <r>
      <t xml:space="preserve">Кількість роботодавців, які надали інформацію          про вакансії, </t>
    </r>
    <r>
      <rPr>
        <i/>
        <sz val="12"/>
        <rFont val="Times New Roman"/>
        <family val="1"/>
      </rPr>
      <t>одиниць</t>
    </r>
  </si>
  <si>
    <t xml:space="preserve">    з них зареєстровано з початку року одиниць</t>
  </si>
  <si>
    <r>
      <t xml:space="preserve">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</si>
  <si>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Отримували допомогу по безробіттю, </t>
    </r>
    <r>
      <rPr>
        <i/>
        <sz val="12"/>
        <rFont val="Times New Roman"/>
        <family val="1"/>
      </rPr>
      <t>осіб</t>
    </r>
  </si>
  <si>
    <r>
      <t>Кількість вакансій по формі 3-ПН,</t>
    </r>
    <r>
      <rPr>
        <i/>
        <sz val="12"/>
        <rFont val="Times New Roman"/>
        <family val="1"/>
      </rPr>
      <t xml:space="preserve"> одиниць</t>
    </r>
  </si>
  <si>
    <r>
      <t xml:space="preserve">Інформація про вакансії, отримані з інших джерел, </t>
    </r>
    <r>
      <rPr>
        <i/>
        <sz val="12"/>
        <rFont val="Times New Roman"/>
        <family val="1"/>
      </rPr>
      <t xml:space="preserve"> одиниць</t>
    </r>
  </si>
  <si>
    <r>
      <t xml:space="preserve">Кількість претендентів на одну вакансію, </t>
    </r>
    <r>
      <rPr>
        <i/>
        <sz val="12"/>
        <rFont val="Times New Roman"/>
        <family val="1"/>
      </rPr>
      <t>осіб</t>
    </r>
  </si>
  <si>
    <t>Середній розмір допомоги по безробіттю у травні, грн.</t>
  </si>
  <si>
    <t>у 35 р.</t>
  </si>
  <si>
    <t xml:space="preserve">Березнівська РФ </t>
  </si>
  <si>
    <t xml:space="preserve">Володимирецька РФ </t>
  </si>
  <si>
    <t xml:space="preserve">Гощанська РФ </t>
  </si>
  <si>
    <t xml:space="preserve">Демидівська РФ </t>
  </si>
  <si>
    <t xml:space="preserve">Дубровицька РФ </t>
  </si>
  <si>
    <t>Зарічненська РФ</t>
  </si>
  <si>
    <t xml:space="preserve">Здолбунівська РФ </t>
  </si>
  <si>
    <t xml:space="preserve">Корецька РФ </t>
  </si>
  <si>
    <t xml:space="preserve">Костопільська РФ </t>
  </si>
  <si>
    <t xml:space="preserve">Млинівська РФ </t>
  </si>
  <si>
    <t xml:space="preserve">Острозька МРФ </t>
  </si>
  <si>
    <t xml:space="preserve">Радивилівська РФ </t>
  </si>
  <si>
    <t xml:space="preserve">Рівненська РФ </t>
  </si>
  <si>
    <t xml:space="preserve">Рокитнівська РФ </t>
  </si>
  <si>
    <t xml:space="preserve">Дубенська МРФ </t>
  </si>
  <si>
    <t xml:space="preserve">Вараська МФ </t>
  </si>
  <si>
    <t>у І кварталі 2017 -2018 рр.</t>
  </si>
  <si>
    <t>Інформація щодо запланованого масового вивільнення працівників за січень-червень 2017-2018 рр.</t>
  </si>
  <si>
    <t>Інформація щодо запланованого масового вивільнення працівників                                                                                             за січень-червень 2017-2018 рр.</t>
  </si>
  <si>
    <t>за січень-червень 2017 - 2018 рр.</t>
  </si>
  <si>
    <t>за січень-червень 2017-2018 рр.</t>
  </si>
  <si>
    <t xml:space="preserve"> +5,3 в.п.</t>
  </si>
  <si>
    <t>Станом на 1 липня</t>
  </si>
  <si>
    <t>+1204</t>
  </si>
  <si>
    <t xml:space="preserve"> - 4 особи</t>
  </si>
  <si>
    <r>
      <t xml:space="preserve">Всього отримали роботу (у т.ч. до набуття статусу безробітного),  </t>
    </r>
    <r>
      <rPr>
        <i/>
        <sz val="12"/>
        <rFont val="Times New Roman"/>
        <family val="1"/>
      </rPr>
      <t xml:space="preserve"> осіб</t>
    </r>
  </si>
  <si>
    <t xml:space="preserve">   з них працевлаштовано до набуття статусу, осіб</t>
  </si>
  <si>
    <r>
      <t xml:space="preserve">   Питома вага працевлаштованих до набуття статусу, </t>
    </r>
    <r>
      <rPr>
        <i/>
        <sz val="12"/>
        <rFont val="Times New Roman"/>
        <family val="1"/>
      </rPr>
      <t>%</t>
    </r>
  </si>
  <si>
    <t xml:space="preserve">  Працевлаштовано безробітних за направленням служби зайнятості</t>
  </si>
  <si>
    <t xml:space="preserve">в т.ч.                                                                               </t>
  </si>
  <si>
    <t xml:space="preserve">     шляхом одноразової виплати допомоги по безробіттю, осіб</t>
  </si>
  <si>
    <t xml:space="preserve">    працевлаштовано з компенсацією витрат роботодавцю єдиного внеску, осіб</t>
  </si>
  <si>
    <r>
      <t xml:space="preserve">Отримували допомогу по безробіттю, </t>
    </r>
    <r>
      <rPr>
        <i/>
        <sz val="12"/>
        <rFont val="Times New Roman"/>
        <family val="1"/>
      </rPr>
      <t>тис. осіб</t>
    </r>
  </si>
  <si>
    <t>-3885</t>
  </si>
  <si>
    <r>
      <t xml:space="preserve">Середній розмір допомоги по безробіттю, у червні, </t>
    </r>
    <r>
      <rPr>
        <i/>
        <sz val="12"/>
        <rFont val="Times New Roman"/>
        <family val="1"/>
      </rPr>
      <t>грн.</t>
    </r>
  </si>
  <si>
    <t>І кв.             2017 р.</t>
  </si>
  <si>
    <t>І кв.             2018 р.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</si>
</sst>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dd\.mm\.yyyy"/>
    <numFmt numFmtId="176" formatCode="_-* ###,0&quot;.&quot;00_р_._-;\-* ###,0&quot;.&quot;00_р_._-;_-* &quot;-&quot;??_р_._-;_-@_-"/>
    <numFmt numFmtId="177" formatCode="_(* ###,0&quot;.&quot;00_);_(* \(###,0&quot;.&quot;00\);_(* &quot;-&quot;??_);_(@_)"/>
    <numFmt numFmtId="178" formatCode="[$-422]d\ mmmm\ yyyy&quot; р.&quot;"/>
    <numFmt numFmtId="179" formatCode="#,##0.00\ &quot;грн.&quot;"/>
    <numFmt numFmtId="180" formatCode="#,##0.0\ &quot;грн.&quot;"/>
    <numFmt numFmtId="181" formatCode="#,##0\ &quot;грн.&quot;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sz val="10"/>
      <name val="Mang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3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sz val="8"/>
      <name val="Times New Roman Cyr"/>
      <family val="1"/>
    </font>
    <font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6"/>
      <name val="Times New Roman"/>
      <family val="1"/>
    </font>
    <font>
      <sz val="10"/>
      <name val="SchoolBook"/>
      <family val="0"/>
    </font>
    <font>
      <sz val="14"/>
      <color indexed="9"/>
      <name val="Times New Roman"/>
      <family val="2"/>
    </font>
    <font>
      <b/>
      <sz val="14"/>
      <color indexed="8"/>
      <name val="Times New Roman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4"/>
      <color theme="1"/>
      <name val="Times New Roman"/>
      <family val="2"/>
    </font>
    <font>
      <sz val="11"/>
      <color theme="0"/>
      <name val="Calibri"/>
      <family val="2"/>
    </font>
    <font>
      <sz val="14"/>
      <color theme="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14"/>
      <color rgb="FF7F7F7F"/>
      <name val="Times New Roman"/>
      <family val="2"/>
    </font>
    <font>
      <sz val="11"/>
      <color rgb="FFFA7D00"/>
      <name val="Calibri"/>
      <family val="2"/>
    </font>
    <font>
      <sz val="14"/>
      <color rgb="FFFA7D00"/>
      <name val="Times New Roman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2"/>
    </font>
    <font>
      <sz val="11"/>
      <color rgb="FF006100"/>
      <name val="Calibri"/>
      <family val="2"/>
    </font>
    <font>
      <sz val="14"/>
      <color rgb="FF006100"/>
      <name val="Times New Roman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</fonts>
  <fills count="8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7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92" fillId="17" borderId="0" applyNumberFormat="0" applyBorder="0" applyAlignment="0" applyProtection="0"/>
    <xf numFmtId="0" fontId="1" fillId="2" borderId="0" applyNumberFormat="0" applyBorder="0" applyAlignment="0" applyProtection="0"/>
    <xf numFmtId="0" fontId="92" fillId="17" borderId="0" applyNumberFormat="0" applyBorder="0" applyAlignment="0" applyProtection="0"/>
    <xf numFmtId="0" fontId="1" fillId="2" borderId="0" applyNumberFormat="0" applyBorder="0" applyAlignment="0" applyProtection="0"/>
    <xf numFmtId="0" fontId="92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92" fillId="17" borderId="0" applyNumberFormat="0" applyBorder="0" applyAlignment="0" applyProtection="0"/>
    <xf numFmtId="0" fontId="1" fillId="2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1" fillId="2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1" fillId="2" borderId="0" applyNumberFormat="0" applyBorder="0" applyAlignment="0" applyProtection="0"/>
    <xf numFmtId="0" fontId="92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92" fillId="18" borderId="0" applyNumberFormat="0" applyBorder="0" applyAlignment="0" applyProtection="0"/>
    <xf numFmtId="0" fontId="1" fillId="6" borderId="0" applyNumberFormat="0" applyBorder="0" applyAlignment="0" applyProtection="0"/>
    <xf numFmtId="0" fontId="92" fillId="18" borderId="0" applyNumberFormat="0" applyBorder="0" applyAlignment="0" applyProtection="0"/>
    <xf numFmtId="0" fontId="1" fillId="6" borderId="0" applyNumberFormat="0" applyBorder="0" applyAlignment="0" applyProtection="0"/>
    <xf numFmtId="0" fontId="9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92" fillId="18" borderId="0" applyNumberFormat="0" applyBorder="0" applyAlignment="0" applyProtection="0"/>
    <xf numFmtId="0" fontId="1" fillId="6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1" fillId="6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1" fillId="6" borderId="0" applyNumberFormat="0" applyBorder="0" applyAlignment="0" applyProtection="0"/>
    <xf numFmtId="0" fontId="9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9" borderId="0" applyNumberFormat="0" applyBorder="0" applyAlignment="0" applyProtection="0"/>
    <xf numFmtId="0" fontId="1" fillId="10" borderId="0" applyNumberFormat="0" applyBorder="0" applyAlignment="0" applyProtection="0"/>
    <xf numFmtId="0" fontId="92" fillId="19" borderId="0" applyNumberFormat="0" applyBorder="0" applyAlignment="0" applyProtection="0"/>
    <xf numFmtId="0" fontId="1" fillId="10" borderId="0" applyNumberFormat="0" applyBorder="0" applyAlignment="0" applyProtection="0"/>
    <xf numFmtId="0" fontId="92" fillId="19" borderId="0" applyNumberFormat="0" applyBorder="0" applyAlignment="0" applyProtection="0"/>
    <xf numFmtId="0" fontId="1" fillId="10" borderId="0" applyNumberFormat="0" applyBorder="0" applyAlignment="0" applyProtection="0"/>
    <xf numFmtId="0" fontId="92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92" fillId="19" borderId="0" applyNumberFormat="0" applyBorder="0" applyAlignment="0" applyProtection="0"/>
    <xf numFmtId="0" fontId="1" fillId="10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1" fillId="10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1" fillId="10" borderId="0" applyNumberFormat="0" applyBorder="0" applyAlignment="0" applyProtection="0"/>
    <xf numFmtId="0" fontId="92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1" borderId="0" applyNumberFormat="0" applyBorder="0" applyAlignment="0" applyProtection="0"/>
    <xf numFmtId="0" fontId="1" fillId="11" borderId="0" applyNumberFormat="0" applyBorder="0" applyAlignment="0" applyProtection="0"/>
    <xf numFmtId="0" fontId="92" fillId="21" borderId="0" applyNumberFormat="0" applyBorder="0" applyAlignment="0" applyProtection="0"/>
    <xf numFmtId="0" fontId="1" fillId="11" borderId="0" applyNumberFormat="0" applyBorder="0" applyAlignment="0" applyProtection="0"/>
    <xf numFmtId="0" fontId="92" fillId="21" borderId="0" applyNumberFormat="0" applyBorder="0" applyAlignment="0" applyProtection="0"/>
    <xf numFmtId="0" fontId="1" fillId="11" borderId="0" applyNumberFormat="0" applyBorder="0" applyAlignment="0" applyProtection="0"/>
    <xf numFmtId="0" fontId="92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92" fillId="21" borderId="0" applyNumberFormat="0" applyBorder="0" applyAlignment="0" applyProtection="0"/>
    <xf numFmtId="0" fontId="1" fillId="1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1" fillId="1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1" fillId="11" borderId="0" applyNumberFormat="0" applyBorder="0" applyAlignment="0" applyProtection="0"/>
    <xf numFmtId="0" fontId="92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2" borderId="0" applyNumberFormat="0" applyBorder="0" applyAlignment="0" applyProtection="0"/>
    <xf numFmtId="0" fontId="1" fillId="5" borderId="0" applyNumberFormat="0" applyBorder="0" applyAlignment="0" applyProtection="0"/>
    <xf numFmtId="0" fontId="92" fillId="22" borderId="0" applyNumberFormat="0" applyBorder="0" applyAlignment="0" applyProtection="0"/>
    <xf numFmtId="0" fontId="1" fillId="5" borderId="0" applyNumberFormat="0" applyBorder="0" applyAlignment="0" applyProtection="0"/>
    <xf numFmtId="0" fontId="92" fillId="22" borderId="0" applyNumberFormat="0" applyBorder="0" applyAlignment="0" applyProtection="0"/>
    <xf numFmtId="0" fontId="1" fillId="5" borderId="0" applyNumberFormat="0" applyBorder="0" applyAlignment="0" applyProtection="0"/>
    <xf numFmtId="0" fontId="92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92" fillId="22" borderId="0" applyNumberFormat="0" applyBorder="0" applyAlignment="0" applyProtection="0"/>
    <xf numFmtId="0" fontId="1" fillId="5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1" fillId="5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1" fillId="5" borderId="0" applyNumberFormat="0" applyBorder="0" applyAlignment="0" applyProtection="0"/>
    <xf numFmtId="0" fontId="92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4" borderId="0" applyNumberFormat="0" applyBorder="0" applyAlignment="0" applyProtection="0"/>
    <xf numFmtId="0" fontId="1" fillId="13" borderId="0" applyNumberFormat="0" applyBorder="0" applyAlignment="0" applyProtection="0"/>
    <xf numFmtId="0" fontId="92" fillId="24" borderId="0" applyNumberFormat="0" applyBorder="0" applyAlignment="0" applyProtection="0"/>
    <xf numFmtId="0" fontId="1" fillId="13" borderId="0" applyNumberFormat="0" applyBorder="0" applyAlignment="0" applyProtection="0"/>
    <xf numFmtId="0" fontId="92" fillId="24" borderId="0" applyNumberFormat="0" applyBorder="0" applyAlignment="0" applyProtection="0"/>
    <xf numFmtId="0" fontId="1" fillId="13" borderId="0" applyNumberFormat="0" applyBorder="0" applyAlignment="0" applyProtection="0"/>
    <xf numFmtId="0" fontId="9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92" fillId="24" borderId="0" applyNumberFormat="0" applyBorder="0" applyAlignment="0" applyProtection="0"/>
    <xf numFmtId="0" fontId="1" fillId="13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1" fillId="13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1" fillId="13" borderId="0" applyNumberFormat="0" applyBorder="0" applyAlignment="0" applyProtection="0"/>
    <xf numFmtId="0" fontId="9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33" borderId="0" applyNumberFormat="0" applyBorder="0" applyAlignment="0" applyProtection="0"/>
    <xf numFmtId="0" fontId="1" fillId="3" borderId="0" applyNumberFormat="0" applyBorder="0" applyAlignment="0" applyProtection="0"/>
    <xf numFmtId="0" fontId="92" fillId="33" borderId="0" applyNumberFormat="0" applyBorder="0" applyAlignment="0" applyProtection="0"/>
    <xf numFmtId="0" fontId="1" fillId="3" borderId="0" applyNumberFormat="0" applyBorder="0" applyAlignment="0" applyProtection="0"/>
    <xf numFmtId="0" fontId="92" fillId="33" borderId="0" applyNumberFormat="0" applyBorder="0" applyAlignment="0" applyProtection="0"/>
    <xf numFmtId="0" fontId="1" fillId="3" borderId="0" applyNumberFormat="0" applyBorder="0" applyAlignment="0" applyProtection="0"/>
    <xf numFmtId="0" fontId="92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2" fillId="33" borderId="0" applyNumberFormat="0" applyBorder="0" applyAlignment="0" applyProtection="0"/>
    <xf numFmtId="0" fontId="1" fillId="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1" fillId="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1" fillId="3" borderId="0" applyNumberFormat="0" applyBorder="0" applyAlignment="0" applyProtection="0"/>
    <xf numFmtId="0" fontId="92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4" borderId="0" applyNumberFormat="0" applyBorder="0" applyAlignment="0" applyProtection="0"/>
    <xf numFmtId="0" fontId="1" fillId="6" borderId="0" applyNumberFormat="0" applyBorder="0" applyAlignment="0" applyProtection="0"/>
    <xf numFmtId="0" fontId="92" fillId="34" borderId="0" applyNumberFormat="0" applyBorder="0" applyAlignment="0" applyProtection="0"/>
    <xf numFmtId="0" fontId="1" fillId="6" borderId="0" applyNumberFormat="0" applyBorder="0" applyAlignment="0" applyProtection="0"/>
    <xf numFmtId="0" fontId="92" fillId="34" borderId="0" applyNumberFormat="0" applyBorder="0" applyAlignment="0" applyProtection="0"/>
    <xf numFmtId="0" fontId="1" fillId="6" borderId="0" applyNumberFormat="0" applyBorder="0" applyAlignment="0" applyProtection="0"/>
    <xf numFmtId="0" fontId="92" fillId="3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2" fillId="34" borderId="0" applyNumberFormat="0" applyBorder="0" applyAlignment="0" applyProtection="0"/>
    <xf numFmtId="0" fontId="1" fillId="6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1" fillId="6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1" fillId="6" borderId="0" applyNumberFormat="0" applyBorder="0" applyAlignment="0" applyProtection="0"/>
    <xf numFmtId="0" fontId="92" fillId="3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28" borderId="0" applyNumberFormat="0" applyBorder="0" applyAlignment="0" applyProtection="0"/>
    <xf numFmtId="0" fontId="92" fillId="35" borderId="0" applyNumberFormat="0" applyBorder="0" applyAlignment="0" applyProtection="0"/>
    <xf numFmtId="0" fontId="1" fillId="28" borderId="0" applyNumberFormat="0" applyBorder="0" applyAlignment="0" applyProtection="0"/>
    <xf numFmtId="0" fontId="92" fillId="35" borderId="0" applyNumberFormat="0" applyBorder="0" applyAlignment="0" applyProtection="0"/>
    <xf numFmtId="0" fontId="1" fillId="28" borderId="0" applyNumberFormat="0" applyBorder="0" applyAlignment="0" applyProtection="0"/>
    <xf numFmtId="0" fontId="92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92" fillId="35" borderId="0" applyNumberFormat="0" applyBorder="0" applyAlignment="0" applyProtection="0"/>
    <xf numFmtId="0" fontId="1" fillId="28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1" fillId="28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1" fillId="28" borderId="0" applyNumberFormat="0" applyBorder="0" applyAlignment="0" applyProtection="0"/>
    <xf numFmtId="0" fontId="92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37" borderId="0" applyNumberFormat="0" applyBorder="0" applyAlignment="0" applyProtection="0"/>
    <xf numFmtId="0" fontId="1" fillId="29" borderId="0" applyNumberFormat="0" applyBorder="0" applyAlignment="0" applyProtection="0"/>
    <xf numFmtId="0" fontId="92" fillId="37" borderId="0" applyNumberFormat="0" applyBorder="0" applyAlignment="0" applyProtection="0"/>
    <xf numFmtId="0" fontId="1" fillId="29" borderId="0" applyNumberFormat="0" applyBorder="0" applyAlignment="0" applyProtection="0"/>
    <xf numFmtId="0" fontId="92" fillId="37" borderId="0" applyNumberFormat="0" applyBorder="0" applyAlignment="0" applyProtection="0"/>
    <xf numFmtId="0" fontId="1" fillId="29" borderId="0" applyNumberFormat="0" applyBorder="0" applyAlignment="0" applyProtection="0"/>
    <xf numFmtId="0" fontId="92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92" fillId="37" borderId="0" applyNumberFormat="0" applyBorder="0" applyAlignment="0" applyProtection="0"/>
    <xf numFmtId="0" fontId="1" fillId="29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1" fillId="29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1" fillId="29" borderId="0" applyNumberFormat="0" applyBorder="0" applyAlignment="0" applyProtection="0"/>
    <xf numFmtId="0" fontId="92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0" fillId="38" borderId="0" applyNumberFormat="0" applyBorder="0" applyAlignment="0" applyProtection="0"/>
    <xf numFmtId="0" fontId="1" fillId="3" borderId="0" applyNumberFormat="0" applyBorder="0" applyAlignment="0" applyProtection="0"/>
    <xf numFmtId="0" fontId="92" fillId="38" borderId="0" applyNumberFormat="0" applyBorder="0" applyAlignment="0" applyProtection="0"/>
    <xf numFmtId="0" fontId="1" fillId="3" borderId="0" applyNumberFormat="0" applyBorder="0" applyAlignment="0" applyProtection="0"/>
    <xf numFmtId="0" fontId="92" fillId="38" borderId="0" applyNumberFormat="0" applyBorder="0" applyAlignment="0" applyProtection="0"/>
    <xf numFmtId="0" fontId="1" fillId="3" borderId="0" applyNumberFormat="0" applyBorder="0" applyAlignment="0" applyProtection="0"/>
    <xf numFmtId="0" fontId="9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2" fillId="38" borderId="0" applyNumberFormat="0" applyBorder="0" applyAlignment="0" applyProtection="0"/>
    <xf numFmtId="0" fontId="1" fillId="3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1" fillId="3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1" fillId="3" borderId="0" applyNumberFormat="0" applyBorder="0" applyAlignment="0" applyProtection="0"/>
    <xf numFmtId="0" fontId="92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9" borderId="0" applyNumberFormat="0" applyBorder="0" applyAlignment="0" applyProtection="0"/>
    <xf numFmtId="0" fontId="1" fillId="29" borderId="0" applyNumberFormat="0" applyBorder="0" applyAlignment="0" applyProtection="0"/>
    <xf numFmtId="0" fontId="92" fillId="39" borderId="0" applyNumberFormat="0" applyBorder="0" applyAlignment="0" applyProtection="0"/>
    <xf numFmtId="0" fontId="1" fillId="29" borderId="0" applyNumberFormat="0" applyBorder="0" applyAlignment="0" applyProtection="0"/>
    <xf numFmtId="0" fontId="92" fillId="39" borderId="0" applyNumberFormat="0" applyBorder="0" applyAlignment="0" applyProtection="0"/>
    <xf numFmtId="0" fontId="1" fillId="29" borderId="0" applyNumberFormat="0" applyBorder="0" applyAlignment="0" applyProtection="0"/>
    <xf numFmtId="0" fontId="92" fillId="3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92" fillId="39" borderId="0" applyNumberFormat="0" applyBorder="0" applyAlignment="0" applyProtection="0"/>
    <xf numFmtId="0" fontId="1" fillId="2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1" fillId="2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1" fillId="29" borderId="0" applyNumberFormat="0" applyBorder="0" applyAlignment="0" applyProtection="0"/>
    <xf numFmtId="0" fontId="92" fillId="3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29" borderId="0" applyNumberFormat="0" applyBorder="0" applyAlignment="0" applyProtection="0"/>
    <xf numFmtId="0" fontId="39" fillId="9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6" borderId="0" applyNumberFormat="0" applyBorder="0" applyAlignment="0" applyProtection="0"/>
    <xf numFmtId="0" fontId="39" fillId="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93" fillId="49" borderId="0" applyNumberFormat="0" applyBorder="0" applyAlignment="0" applyProtection="0"/>
    <xf numFmtId="0" fontId="39" fillId="3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3" borderId="0" applyNumberFormat="0" applyBorder="0" applyAlignment="0" applyProtection="0"/>
    <xf numFmtId="0" fontId="39" fillId="42" borderId="0" applyNumberFormat="0" applyBorder="0" applyAlignment="0" applyProtection="0"/>
    <xf numFmtId="0" fontId="94" fillId="49" borderId="0" applyNumberFormat="0" applyBorder="0" applyAlignment="0" applyProtection="0"/>
    <xf numFmtId="0" fontId="39" fillId="3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3" fillId="50" borderId="0" applyNumberFormat="0" applyBorder="0" applyAlignment="0" applyProtection="0"/>
    <xf numFmtId="0" fontId="39" fillId="6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94" fillId="50" borderId="0" applyNumberFormat="0" applyBorder="0" applyAlignment="0" applyProtection="0"/>
    <xf numFmtId="0" fontId="39" fillId="6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3" fillId="51" borderId="0" applyNumberFormat="0" applyBorder="0" applyAlignment="0" applyProtection="0"/>
    <xf numFmtId="0" fontId="39" fillId="28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6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6" borderId="0" applyNumberFormat="0" applyBorder="0" applyAlignment="0" applyProtection="0"/>
    <xf numFmtId="0" fontId="39" fillId="31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28" borderId="0" applyNumberFormat="0" applyBorder="0" applyAlignment="0" applyProtection="0"/>
    <xf numFmtId="0" fontId="39" fillId="31" borderId="0" applyNumberFormat="0" applyBorder="0" applyAlignment="0" applyProtection="0"/>
    <xf numFmtId="0" fontId="94" fillId="51" borderId="0" applyNumberFormat="0" applyBorder="0" applyAlignment="0" applyProtection="0"/>
    <xf numFmtId="0" fontId="39" fillId="28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3" fillId="52" borderId="0" applyNumberFormat="0" applyBorder="0" applyAlignment="0" applyProtection="0"/>
    <xf numFmtId="0" fontId="39" fillId="29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29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29" borderId="0" applyNumberFormat="0" applyBorder="0" applyAlignment="0" applyProtection="0"/>
    <xf numFmtId="0" fontId="39" fillId="45" borderId="0" applyNumberFormat="0" applyBorder="0" applyAlignment="0" applyProtection="0"/>
    <xf numFmtId="0" fontId="94" fillId="52" borderId="0" applyNumberFormat="0" applyBorder="0" applyAlignment="0" applyProtection="0"/>
    <xf numFmtId="0" fontId="39" fillId="29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3" fillId="53" borderId="0" applyNumberFormat="0" applyBorder="0" applyAlignment="0" applyProtection="0"/>
    <xf numFmtId="0" fontId="39" fillId="46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94" fillId="53" borderId="0" applyNumberFormat="0" applyBorder="0" applyAlignment="0" applyProtection="0"/>
    <xf numFmtId="0" fontId="39" fillId="46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3" fillId="55" borderId="0" applyNumberFormat="0" applyBorder="0" applyAlignment="0" applyProtection="0"/>
    <xf numFmtId="0" fontId="39" fillId="47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5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56" borderId="0" applyNumberFormat="0" applyBorder="0" applyAlignment="0" applyProtection="0"/>
    <xf numFmtId="0" fontId="39" fillId="48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94" fillId="55" borderId="0" applyNumberFormat="0" applyBorder="0" applyAlignment="0" applyProtection="0"/>
    <xf numFmtId="0" fontId="39" fillId="47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39" fillId="42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46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62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3" borderId="0" applyNumberFormat="0" applyBorder="0" applyAlignment="0" applyProtection="0"/>
    <xf numFmtId="0" fontId="39" fillId="6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64" borderId="0" applyNumberFormat="0" applyBorder="0" applyAlignment="0" applyProtection="0"/>
    <xf numFmtId="0" fontId="39" fillId="3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47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2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62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6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2" fillId="28" borderId="1" applyNumberFormat="0" applyAlignment="0" applyProtection="0"/>
    <xf numFmtId="0" fontId="54" fillId="10" borderId="1" applyNumberFormat="0" applyAlignment="0" applyProtection="0"/>
    <xf numFmtId="0" fontId="54" fillId="20" borderId="1" applyNumberFormat="0" applyAlignment="0" applyProtection="0"/>
    <xf numFmtId="0" fontId="54" fillId="20" borderId="1" applyNumberFormat="0" applyAlignment="0" applyProtection="0"/>
    <xf numFmtId="0" fontId="54" fillId="20" borderId="1" applyNumberFormat="0" applyAlignment="0" applyProtection="0"/>
    <xf numFmtId="0" fontId="54" fillId="10" borderId="1" applyNumberFormat="0" applyAlignment="0" applyProtection="0"/>
    <xf numFmtId="0" fontId="54" fillId="10" borderId="1" applyNumberFormat="0" applyAlignment="0" applyProtection="0"/>
    <xf numFmtId="0" fontId="54" fillId="10" borderId="1" applyNumberFormat="0" applyAlignment="0" applyProtection="0"/>
    <xf numFmtId="0" fontId="54" fillId="10" borderId="1" applyNumberFormat="0" applyAlignment="0" applyProtection="0"/>
    <xf numFmtId="0" fontId="47" fillId="64" borderId="2" applyNumberFormat="0" applyAlignment="0" applyProtection="0"/>
    <xf numFmtId="0" fontId="47" fillId="68" borderId="2" applyNumberFormat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49" fontId="55" fillId="0" borderId="0" applyFill="0" applyBorder="0" applyProtection="0">
      <alignment horizontal="left" vertical="center"/>
    </xf>
    <xf numFmtId="49" fontId="56" fillId="0" borderId="3" applyFill="0" applyProtection="0">
      <alignment horizontal="center" vertical="center" wrapText="1"/>
    </xf>
    <xf numFmtId="49" fontId="56" fillId="0" borderId="4" applyFill="0" applyProtection="0">
      <alignment horizontal="center" vertical="center" wrapText="1"/>
    </xf>
    <xf numFmtId="0" fontId="53" fillId="13" borderId="0" applyNumberFormat="0" applyBorder="0" applyAlignment="0" applyProtection="0"/>
    <xf numFmtId="0" fontId="53" fillId="2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43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58" fillId="0" borderId="7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44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60" fillId="0" borderId="10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45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62" fillId="0" borderId="13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6" borderId="1" applyNumberFormat="0" applyAlignment="0" applyProtection="0"/>
    <xf numFmtId="0" fontId="40" fillId="29" borderId="1" applyNumberFormat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48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11" fillId="0" borderId="0">
      <alignment/>
      <protection/>
    </xf>
    <xf numFmtId="0" fontId="79" fillId="0" borderId="0">
      <alignment/>
      <protection/>
    </xf>
    <xf numFmtId="0" fontId="1" fillId="11" borderId="16" applyNumberFormat="0" applyFont="0" applyAlignment="0" applyProtection="0"/>
    <xf numFmtId="0" fontId="11" fillId="11" borderId="16" applyNumberFormat="0" applyFont="0" applyAlignment="0" applyProtection="0"/>
    <xf numFmtId="0" fontId="65" fillId="12" borderId="16" applyNumberFormat="0" applyAlignment="0" applyProtection="0"/>
    <xf numFmtId="0" fontId="65" fillId="12" borderId="16" applyNumberFormat="0" applyAlignment="0" applyProtection="0"/>
    <xf numFmtId="0" fontId="65" fillId="12" borderId="16" applyNumberFormat="0" applyAlignment="0" applyProtection="0"/>
    <xf numFmtId="0" fontId="28" fillId="11" borderId="16" applyNumberFormat="0" applyFont="0" applyAlignment="0" applyProtection="0"/>
    <xf numFmtId="0" fontId="1" fillId="11" borderId="16" applyNumberFormat="0" applyFont="0" applyAlignment="0" applyProtection="0"/>
    <xf numFmtId="0" fontId="41" fillId="28" borderId="17" applyNumberFormat="0" applyAlignment="0" applyProtection="0"/>
    <xf numFmtId="0" fontId="41" fillId="10" borderId="17" applyNumberFormat="0" applyAlignment="0" applyProtection="0"/>
    <xf numFmtId="0" fontId="41" fillId="20" borderId="17" applyNumberFormat="0" applyAlignment="0" applyProtection="0"/>
    <xf numFmtId="0" fontId="41" fillId="20" borderId="17" applyNumberFormat="0" applyAlignment="0" applyProtection="0"/>
    <xf numFmtId="0" fontId="41" fillId="20" borderId="17" applyNumberFormat="0" applyAlignment="0" applyProtection="0"/>
    <xf numFmtId="0" fontId="41" fillId="10" borderId="17" applyNumberFormat="0" applyAlignment="0" applyProtection="0"/>
    <xf numFmtId="0" fontId="41" fillId="10" borderId="17" applyNumberFormat="0" applyAlignment="0" applyProtection="0"/>
    <xf numFmtId="0" fontId="41" fillId="10" borderId="17" applyNumberFormat="0" applyAlignment="0" applyProtection="0"/>
    <xf numFmtId="0" fontId="41" fillId="10" borderId="17" applyNumberFormat="0" applyAlignment="0" applyProtection="0"/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46" fillId="0" borderId="18" applyNumberFormat="0" applyFill="0" applyAlignment="0" applyProtection="0"/>
    <xf numFmtId="175" fontId="19" fillId="0" borderId="0" applyFont="0" applyFill="0" applyBorder="0" applyProtection="0">
      <alignment/>
    </xf>
    <xf numFmtId="175" fontId="65" fillId="0" borderId="0" applyFill="0" applyBorder="0" applyProtection="0">
      <alignment/>
    </xf>
    <xf numFmtId="175" fontId="65" fillId="0" borderId="0" applyFill="0" applyBorder="0" applyProtection="0">
      <alignment/>
    </xf>
    <xf numFmtId="0" fontId="6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3" fontId="65" fillId="0" borderId="0" applyFill="0" applyBorder="0" applyProtection="0">
      <alignment horizontal="right"/>
    </xf>
    <xf numFmtId="3" fontId="65" fillId="0" borderId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49" fontId="65" fillId="0" borderId="0" applyFill="0" applyBorder="0" applyProtection="0">
      <alignment wrapText="1"/>
    </xf>
    <xf numFmtId="0" fontId="52" fillId="0" borderId="0" applyNumberFormat="0" applyFill="0" applyBorder="0" applyAlignment="0" applyProtection="0"/>
    <xf numFmtId="0" fontId="93" fillId="69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93" fillId="70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93" fillId="71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93" fillId="7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93" fillId="7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93" fillId="7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62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6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4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4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6" borderId="1" applyNumberFormat="0" applyAlignment="0" applyProtection="0"/>
    <xf numFmtId="0" fontId="40" fillId="29" borderId="1" applyNumberFormat="0" applyAlignment="0" applyProtection="0"/>
    <xf numFmtId="0" fontId="40" fillId="14" borderId="1" applyNumberFormat="0" applyAlignment="0" applyProtection="0"/>
    <xf numFmtId="0" fontId="95" fillId="76" borderId="19" applyNumberFormat="0" applyAlignment="0" applyProtection="0"/>
    <xf numFmtId="0" fontId="40" fillId="6" borderId="1" applyNumberFormat="0" applyAlignment="0" applyProtection="0"/>
    <xf numFmtId="0" fontId="40" fillId="6" borderId="1" applyNumberFormat="0" applyAlignment="0" applyProtection="0"/>
    <xf numFmtId="0" fontId="40" fillId="6" borderId="1" applyNumberFormat="0" applyAlignment="0" applyProtection="0"/>
    <xf numFmtId="0" fontId="40" fillId="6" borderId="1" applyNumberFormat="0" applyAlignment="0" applyProtection="0"/>
    <xf numFmtId="0" fontId="96" fillId="77" borderId="20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41" fillId="28" borderId="17" applyNumberFormat="0" applyAlignment="0" applyProtection="0"/>
    <xf numFmtId="0" fontId="97" fillId="77" borderId="19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0" fontId="42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3" fillId="13" borderId="0" applyNumberFormat="0" applyBorder="0" applyAlignment="0" applyProtection="0"/>
    <xf numFmtId="0" fontId="53" fillId="2" borderId="0" applyNumberFormat="0" applyBorder="0" applyAlignment="0" applyProtection="0"/>
    <xf numFmtId="0" fontId="53" fillId="25" borderId="0" applyNumberFormat="0" applyBorder="0" applyAlignment="0" applyProtection="0"/>
    <xf numFmtId="0" fontId="98" fillId="0" borderId="21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99" fillId="0" borderId="22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00" fillId="0" borderId="2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10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1" fillId="0" borderId="14" applyNumberFormat="0" applyFill="0" applyAlignment="0" applyProtection="0"/>
    <xf numFmtId="0" fontId="101" fillId="0" borderId="24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47" fillId="64" borderId="2" applyNumberFormat="0" applyAlignment="0" applyProtection="0"/>
    <xf numFmtId="0" fontId="47" fillId="68" borderId="2" applyNumberFormat="0" applyAlignment="0" applyProtection="0"/>
    <xf numFmtId="0" fontId="103" fillId="78" borderId="25" applyNumberFormat="0" applyAlignment="0" applyProtection="0"/>
    <xf numFmtId="0" fontId="47" fillId="64" borderId="2" applyNumberFormat="0" applyAlignment="0" applyProtection="0"/>
    <xf numFmtId="0" fontId="47" fillId="64" borderId="2" applyNumberFormat="0" applyAlignment="0" applyProtection="0"/>
    <xf numFmtId="0" fontId="47" fillId="64" borderId="2" applyNumberFormat="0" applyAlignment="0" applyProtection="0"/>
    <xf numFmtId="0" fontId="47" fillId="64" borderId="2" applyNumberFormat="0" applyAlignment="0" applyProtection="0"/>
    <xf numFmtId="0" fontId="6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7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2" fillId="28" borderId="1" applyNumberFormat="0" applyAlignment="0" applyProtection="0"/>
    <xf numFmtId="0" fontId="42" fillId="36" borderId="1" applyNumberFormat="0" applyAlignment="0" applyProtection="0"/>
    <xf numFmtId="0" fontId="42" fillId="36" borderId="1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0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8" fillId="0" borderId="0">
      <alignment/>
      <protection/>
    </xf>
    <xf numFmtId="0" fontId="9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7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6" fillId="0" borderId="18" applyNumberFormat="0" applyFill="0" applyAlignment="0" applyProtection="0"/>
    <xf numFmtId="0" fontId="46" fillId="0" borderId="26" applyNumberFormat="0" applyFill="0" applyAlignment="0" applyProtection="0"/>
    <xf numFmtId="0" fontId="109" fillId="8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0" fillId="81" borderId="27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11" fillId="11" borderId="16" applyNumberFormat="0" applyFont="0" applyAlignment="0" applyProtection="0"/>
    <xf numFmtId="0" fontId="65" fillId="12" borderId="16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28" borderId="17" applyNumberFormat="0" applyAlignment="0" applyProtection="0"/>
    <xf numFmtId="0" fontId="41" fillId="10" borderId="17" applyNumberFormat="0" applyAlignment="0" applyProtection="0"/>
    <xf numFmtId="0" fontId="112" fillId="0" borderId="28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113" fillId="0" borderId="28" applyNumberFormat="0" applyFill="0" applyAlignment="0" applyProtection="0"/>
    <xf numFmtId="0" fontId="113" fillId="0" borderId="28" applyNumberFormat="0" applyFill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19" fillId="0" borderId="0">
      <alignment/>
      <protection/>
    </xf>
    <xf numFmtId="3" fontId="13" fillId="0" borderId="3">
      <alignment horizontal="center"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6" fillId="8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117" fillId="82" borderId="0" applyNumberFormat="0" applyBorder="0" applyAlignment="0" applyProtection="0"/>
    <xf numFmtId="0" fontId="117" fillId="82" borderId="0" applyNumberFormat="0" applyBorder="0" applyAlignment="0" applyProtection="0"/>
  </cellStyleXfs>
  <cellXfs count="382">
    <xf numFmtId="0" fontId="0" fillId="0" borderId="0" xfId="0" applyFont="1" applyAlignment="1">
      <alignment/>
    </xf>
    <xf numFmtId="1" fontId="3" fillId="0" borderId="0" xfId="1693" applyNumberFormat="1" applyFont="1" applyFill="1" applyAlignment="1" applyProtection="1">
      <alignment/>
      <protection locked="0"/>
    </xf>
    <xf numFmtId="1" fontId="12" fillId="0" borderId="0" xfId="1693" applyNumberFormat="1" applyFont="1" applyFill="1" applyAlignment="1" applyProtection="1">
      <alignment horizontal="center"/>
      <protection locked="0"/>
    </xf>
    <xf numFmtId="1" fontId="2" fillId="0" borderId="0" xfId="1693" applyNumberFormat="1" applyFont="1" applyFill="1" applyProtection="1">
      <alignment/>
      <protection locked="0"/>
    </xf>
    <xf numFmtId="1" fontId="2" fillId="0" borderId="0" xfId="1693" applyNumberFormat="1" applyFont="1" applyFill="1" applyAlignment="1" applyProtection="1">
      <alignment/>
      <protection locked="0"/>
    </xf>
    <xf numFmtId="1" fontId="7" fillId="0" borderId="0" xfId="1693" applyNumberFormat="1" applyFont="1" applyFill="1" applyAlignment="1" applyProtection="1">
      <alignment horizontal="right"/>
      <protection locked="0"/>
    </xf>
    <xf numFmtId="1" fontId="3" fillId="0" borderId="29" xfId="1693" applyNumberFormat="1" applyFont="1" applyFill="1" applyBorder="1" applyAlignment="1" applyProtection="1">
      <alignment/>
      <protection locked="0"/>
    </xf>
    <xf numFmtId="1" fontId="12" fillId="0" borderId="0" xfId="1693" applyNumberFormat="1" applyFont="1" applyFill="1" applyBorder="1" applyAlignment="1" applyProtection="1">
      <alignment horizontal="center"/>
      <protection locked="0"/>
    </xf>
    <xf numFmtId="1" fontId="2" fillId="0" borderId="0" xfId="1693" applyNumberFormat="1" applyFont="1" applyFill="1" applyBorder="1" applyProtection="1">
      <alignment/>
      <protection locked="0"/>
    </xf>
    <xf numFmtId="1" fontId="13" fillId="0" borderId="0" xfId="1693" applyNumberFormat="1" applyFont="1" applyFill="1" applyBorder="1" applyAlignment="1" applyProtection="1">
      <alignment horizontal="center" vertical="center" wrapText="1"/>
      <protection/>
    </xf>
    <xf numFmtId="1" fontId="2" fillId="0" borderId="0" xfId="1693" applyNumberFormat="1" applyFont="1" applyFill="1" applyBorder="1" applyAlignment="1" applyProtection="1">
      <alignment horizontal="center" vertical="center"/>
      <protection locked="0"/>
    </xf>
    <xf numFmtId="1" fontId="16" fillId="0" borderId="3" xfId="1693" applyNumberFormat="1" applyFont="1" applyFill="1" applyBorder="1" applyAlignment="1" applyProtection="1">
      <alignment horizontal="center" vertical="center" wrapText="1"/>
      <protection/>
    </xf>
    <xf numFmtId="1" fontId="12" fillId="0" borderId="3" xfId="1693" applyNumberFormat="1" applyFont="1" applyFill="1" applyBorder="1" applyAlignment="1" applyProtection="1">
      <alignment horizontal="center" vertical="center" wrapText="1"/>
      <protection/>
    </xf>
    <xf numFmtId="1" fontId="15" fillId="0" borderId="3" xfId="1693" applyNumberFormat="1" applyFont="1" applyFill="1" applyBorder="1" applyAlignment="1" applyProtection="1">
      <alignment horizontal="center" vertical="center" wrapText="1"/>
      <protection/>
    </xf>
    <xf numFmtId="1" fontId="16" fillId="0" borderId="0" xfId="1693" applyNumberFormat="1" applyFont="1" applyFill="1" applyProtection="1">
      <alignment/>
      <protection locked="0"/>
    </xf>
    <xf numFmtId="1" fontId="2" fillId="0" borderId="3" xfId="1693" applyNumberFormat="1" applyFont="1" applyFill="1" applyBorder="1" applyAlignment="1" applyProtection="1">
      <alignment horizontal="center"/>
      <protection/>
    </xf>
    <xf numFmtId="1" fontId="2" fillId="0" borderId="0" xfId="1693" applyNumberFormat="1" applyFont="1" applyFill="1" applyBorder="1" applyAlignment="1" applyProtection="1">
      <alignment horizontal="center"/>
      <protection/>
    </xf>
    <xf numFmtId="1" fontId="13" fillId="0" borderId="0" xfId="1693" applyNumberFormat="1" applyFont="1" applyFill="1" applyAlignment="1" applyProtection="1">
      <alignment vertical="center"/>
      <protection locked="0"/>
    </xf>
    <xf numFmtId="1" fontId="13" fillId="0" borderId="0" xfId="1693" applyNumberFormat="1" applyFont="1" applyFill="1" applyBorder="1" applyAlignment="1" applyProtection="1">
      <alignment horizontal="center" vertical="center"/>
      <protection locked="0"/>
    </xf>
    <xf numFmtId="1" fontId="20" fillId="0" borderId="0" xfId="1693" applyNumberFormat="1" applyFont="1" applyFill="1" applyBorder="1" applyProtection="1">
      <alignment/>
      <protection locked="0"/>
    </xf>
    <xf numFmtId="173" fontId="20" fillId="0" borderId="0" xfId="1693" applyNumberFormat="1" applyFont="1" applyFill="1" applyBorder="1" applyProtection="1">
      <alignment/>
      <protection locked="0"/>
    </xf>
    <xf numFmtId="1" fontId="21" fillId="0" borderId="0" xfId="1693" applyNumberFormat="1" applyFont="1" applyFill="1" applyBorder="1" applyProtection="1">
      <alignment/>
      <protection locked="0"/>
    </xf>
    <xf numFmtId="3" fontId="21" fillId="0" borderId="0" xfId="1693" applyNumberFormat="1" applyFont="1" applyFill="1" applyBorder="1" applyProtection="1">
      <alignment/>
      <protection locked="0"/>
    </xf>
    <xf numFmtId="3" fontId="20" fillId="0" borderId="0" xfId="1693" applyNumberFormat="1" applyFont="1" applyFill="1" applyBorder="1" applyProtection="1">
      <alignment/>
      <protection locked="0"/>
    </xf>
    <xf numFmtId="0" fontId="6" fillId="0" borderId="3" xfId="1687" applyFont="1" applyFill="1" applyBorder="1" applyAlignment="1">
      <alignment horizontal="center" vertical="center"/>
      <protection/>
    </xf>
    <xf numFmtId="0" fontId="24" fillId="0" borderId="0" xfId="1699" applyFont="1" applyFill="1">
      <alignment/>
      <protection/>
    </xf>
    <xf numFmtId="0" fontId="26" fillId="0" borderId="0" xfId="1699" applyFont="1" applyFill="1" applyBorder="1" applyAlignment="1">
      <alignment horizontal="center"/>
      <protection/>
    </xf>
    <xf numFmtId="0" fontId="26" fillId="0" borderId="0" xfId="1699" applyFont="1" applyFill="1">
      <alignment/>
      <protection/>
    </xf>
    <xf numFmtId="0" fontId="28" fillId="0" borderId="0" xfId="1699" applyFont="1" applyFill="1" applyAlignment="1">
      <alignment vertical="center"/>
      <protection/>
    </xf>
    <xf numFmtId="1" fontId="29" fillId="0" borderId="0" xfId="1699" applyNumberFormat="1" applyFont="1" applyFill="1">
      <alignment/>
      <protection/>
    </xf>
    <xf numFmtId="0" fontId="29" fillId="0" borderId="0" xfId="1699" applyFont="1" applyFill="1">
      <alignment/>
      <protection/>
    </xf>
    <xf numFmtId="0" fontId="28" fillId="0" borderId="0" xfId="1699" applyFont="1" applyFill="1" applyAlignment="1">
      <alignment vertical="center" wrapText="1"/>
      <protection/>
    </xf>
    <xf numFmtId="0" fontId="29" fillId="0" borderId="0" xfId="1699" applyFont="1" applyFill="1" applyAlignment="1">
      <alignment vertical="center"/>
      <protection/>
    </xf>
    <xf numFmtId="0" fontId="29" fillId="0" borderId="0" xfId="1699" applyFont="1" applyFill="1" applyAlignment="1">
      <alignment horizontal="center"/>
      <protection/>
    </xf>
    <xf numFmtId="0" fontId="29" fillId="0" borderId="0" xfId="1699" applyFont="1" applyFill="1" applyAlignment="1">
      <alignment wrapText="1"/>
      <protection/>
    </xf>
    <xf numFmtId="3" fontId="27" fillId="0" borderId="3" xfId="1699" applyNumberFormat="1" applyFont="1" applyFill="1" applyBorder="1" applyAlignment="1">
      <alignment horizontal="center" vertical="center"/>
      <protection/>
    </xf>
    <xf numFmtId="0" fontId="26" fillId="0" borderId="0" xfId="1699" applyFont="1" applyFill="1" applyAlignment="1">
      <alignment vertical="center"/>
      <protection/>
    </xf>
    <xf numFmtId="3" fontId="33" fillId="0" borderId="0" xfId="1699" applyNumberFormat="1" applyFont="1" applyFill="1" applyAlignment="1">
      <alignment horizontal="center" vertical="center"/>
      <protection/>
    </xf>
    <xf numFmtId="3" fontId="32" fillId="0" borderId="3" xfId="1699" applyNumberFormat="1" applyFont="1" applyFill="1" applyBorder="1" applyAlignment="1">
      <alignment horizontal="center" vertical="center" wrapText="1"/>
      <protection/>
    </xf>
    <xf numFmtId="3" fontId="32" fillId="0" borderId="3" xfId="1699" applyNumberFormat="1" applyFont="1" applyFill="1" applyBorder="1" applyAlignment="1">
      <alignment horizontal="center" vertical="center"/>
      <protection/>
    </xf>
    <xf numFmtId="3" fontId="29" fillId="0" borderId="0" xfId="1699" applyNumberFormat="1" applyFont="1" applyFill="1">
      <alignment/>
      <protection/>
    </xf>
    <xf numFmtId="173" fontId="29" fillId="0" borderId="0" xfId="1699" applyNumberFormat="1" applyFont="1" applyFill="1">
      <alignment/>
      <protection/>
    </xf>
    <xf numFmtId="0" fontId="2" fillId="0" borderId="0" xfId="1696" applyFont="1" applyAlignment="1">
      <alignment vertical="top"/>
      <protection/>
    </xf>
    <xf numFmtId="0" fontId="36" fillId="0" borderId="0" xfId="1681" applyFont="1" applyAlignment="1">
      <alignment vertical="top"/>
      <protection/>
    </xf>
    <xf numFmtId="0" fontId="2" fillId="0" borderId="0" xfId="1696" applyFont="1" applyFill="1" applyAlignment="1">
      <alignment vertical="top"/>
      <protection/>
    </xf>
    <xf numFmtId="0" fontId="34" fillId="0" borderId="0" xfId="1696" applyFont="1" applyFill="1" applyAlignment="1">
      <alignment horizontal="center" vertical="top" wrapText="1"/>
      <protection/>
    </xf>
    <xf numFmtId="0" fontId="36" fillId="0" borderId="0" xfId="1696" applyFont="1" applyFill="1" applyAlignment="1">
      <alignment horizontal="right" vertical="center"/>
      <protection/>
    </xf>
    <xf numFmtId="0" fontId="35" fillId="0" borderId="0" xfId="1696" applyFont="1" applyFill="1" applyAlignment="1">
      <alignment horizontal="center" vertical="top" wrapText="1"/>
      <protection/>
    </xf>
    <xf numFmtId="0" fontId="2" fillId="0" borderId="0" xfId="1696" applyFont="1" applyAlignment="1">
      <alignment vertical="center"/>
      <protection/>
    </xf>
    <xf numFmtId="3" fontId="2" fillId="0" borderId="0" xfId="1696" applyNumberFormat="1" applyFont="1" applyAlignment="1">
      <alignment vertical="center"/>
      <protection/>
    </xf>
    <xf numFmtId="0" fontId="22" fillId="0" borderId="0" xfId="1696" applyFont="1" applyAlignment="1">
      <alignment horizontal="center" vertical="center"/>
      <protection/>
    </xf>
    <xf numFmtId="173" fontId="22" fillId="0" borderId="0" xfId="1696" applyNumberFormat="1" applyFont="1" applyAlignment="1">
      <alignment horizontal="center" vertical="center"/>
      <protection/>
    </xf>
    <xf numFmtId="172" fontId="2" fillId="0" borderId="0" xfId="1696" applyNumberFormat="1" applyFont="1" applyAlignment="1">
      <alignment vertical="center"/>
      <protection/>
    </xf>
    <xf numFmtId="173" fontId="22" fillId="83" borderId="0" xfId="1696" applyNumberFormat="1" applyFont="1" applyFill="1" applyAlignment="1">
      <alignment horizontal="center" vertical="center"/>
      <protection/>
    </xf>
    <xf numFmtId="0" fontId="2" fillId="0" borderId="0" xfId="1696" applyFont="1">
      <alignment/>
      <protection/>
    </xf>
    <xf numFmtId="0" fontId="31" fillId="0" borderId="0" xfId="1699" applyFont="1" applyFill="1" applyAlignment="1">
      <alignment horizontal="center"/>
      <protection/>
    </xf>
    <xf numFmtId="0" fontId="24" fillId="0" borderId="0" xfId="1699" applyFont="1" applyFill="1" applyAlignment="1">
      <alignment vertical="center" wrapText="1"/>
      <protection/>
    </xf>
    <xf numFmtId="0" fontId="28" fillId="0" borderId="0" xfId="1699" applyFont="1" applyFill="1" applyAlignment="1">
      <alignment horizontal="center" vertical="top" wrapText="1"/>
      <protection/>
    </xf>
    <xf numFmtId="0" fontId="23" fillId="0" borderId="3" xfId="1699" applyFont="1" applyFill="1" applyBorder="1" applyAlignment="1">
      <alignment horizontal="center" vertical="center" wrapText="1"/>
      <protection/>
    </xf>
    <xf numFmtId="0" fontId="23" fillId="0" borderId="30" xfId="1699" applyFont="1" applyFill="1" applyBorder="1" applyAlignment="1">
      <alignment horizontal="center" vertical="center" wrapText="1"/>
      <protection/>
    </xf>
    <xf numFmtId="0" fontId="27" fillId="0" borderId="31" xfId="1699" applyFont="1" applyFill="1" applyBorder="1" applyAlignment="1">
      <alignment horizontal="center" vertical="center" wrapText="1"/>
      <protection/>
    </xf>
    <xf numFmtId="172" fontId="27" fillId="0" borderId="30" xfId="1699" applyNumberFormat="1" applyFont="1" applyFill="1" applyBorder="1" applyAlignment="1">
      <alignment horizontal="center" vertical="center"/>
      <protection/>
    </xf>
    <xf numFmtId="0" fontId="22" fillId="0" borderId="31" xfId="1694" applyFont="1" applyBorder="1" applyAlignment="1">
      <alignment vertical="center" wrapText="1"/>
      <protection/>
    </xf>
    <xf numFmtId="172" fontId="32" fillId="0" borderId="30" xfId="1699" applyNumberFormat="1" applyFont="1" applyFill="1" applyBorder="1" applyAlignment="1">
      <alignment horizontal="center" vertical="center"/>
      <protection/>
    </xf>
    <xf numFmtId="0" fontId="22" fillId="0" borderId="32" xfId="1694" applyFont="1" applyBorder="1" applyAlignment="1">
      <alignment vertical="center" wrapText="1"/>
      <protection/>
    </xf>
    <xf numFmtId="3" fontId="32" fillId="0" borderId="33" xfId="1699" applyNumberFormat="1" applyFont="1" applyFill="1" applyBorder="1" applyAlignment="1">
      <alignment horizontal="center" vertical="center" wrapText="1"/>
      <protection/>
    </xf>
    <xf numFmtId="3" fontId="32" fillId="0" borderId="33" xfId="1699" applyNumberFormat="1" applyFont="1" applyFill="1" applyBorder="1" applyAlignment="1">
      <alignment horizontal="center" vertical="center"/>
      <protection/>
    </xf>
    <xf numFmtId="172" fontId="32" fillId="0" borderId="34" xfId="1699" applyNumberFormat="1" applyFont="1" applyFill="1" applyBorder="1" applyAlignment="1">
      <alignment horizontal="center" vertical="center"/>
      <protection/>
    </xf>
    <xf numFmtId="3" fontId="18" fillId="0" borderId="0" xfId="1693" applyNumberFormat="1" applyFont="1" applyFill="1" applyBorder="1" applyAlignment="1" applyProtection="1">
      <alignment horizontal="center" vertical="center"/>
      <protection locked="0"/>
    </xf>
    <xf numFmtId="3" fontId="18" fillId="0" borderId="0" xfId="1661" applyNumberFormat="1" applyFont="1" applyFill="1" applyBorder="1" applyAlignment="1">
      <alignment horizontal="center" vertical="center"/>
      <protection/>
    </xf>
    <xf numFmtId="172" fontId="17" fillId="0" borderId="0" xfId="1693" applyNumberFormat="1" applyFont="1" applyFill="1" applyBorder="1" applyAlignment="1" applyProtection="1">
      <alignment horizontal="center" vertical="center"/>
      <protection locked="0"/>
    </xf>
    <xf numFmtId="3" fontId="17" fillId="0" borderId="0" xfId="1693" applyNumberFormat="1" applyFont="1" applyFill="1" applyBorder="1" applyAlignment="1" applyProtection="1">
      <alignment horizontal="center" vertical="center"/>
      <protection locked="0"/>
    </xf>
    <xf numFmtId="1" fontId="18" fillId="0" borderId="0" xfId="1693" applyNumberFormat="1" applyFont="1" applyFill="1" applyBorder="1" applyAlignment="1" applyProtection="1">
      <alignment horizontal="center" vertical="center"/>
      <protection locked="0"/>
    </xf>
    <xf numFmtId="173" fontId="17" fillId="0" borderId="0" xfId="1693" applyNumberFormat="1" applyFont="1" applyFill="1" applyBorder="1" applyAlignment="1" applyProtection="1">
      <alignment horizontal="center" vertical="center"/>
      <protection locked="0"/>
    </xf>
    <xf numFmtId="1" fontId="17" fillId="0" borderId="0" xfId="1693" applyNumberFormat="1" applyFont="1" applyFill="1" applyBorder="1" applyAlignment="1" applyProtection="1">
      <alignment horizontal="center" vertical="center"/>
      <protection locked="0"/>
    </xf>
    <xf numFmtId="3" fontId="18" fillId="0" borderId="0" xfId="1693" applyNumberFormat="1" applyFont="1" applyFill="1" applyBorder="1" applyAlignment="1" applyProtection="1">
      <alignment horizontal="center" vertical="center" wrapText="1"/>
      <protection locked="0"/>
    </xf>
    <xf numFmtId="173" fontId="17" fillId="0" borderId="0" xfId="1693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1693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1695" applyNumberFormat="1" applyFont="1" applyFill="1" applyBorder="1" applyAlignment="1">
      <alignment horizontal="center" vertical="center" wrapText="1"/>
      <protection/>
    </xf>
    <xf numFmtId="1" fontId="18" fillId="0" borderId="0" xfId="1661" applyNumberFormat="1" applyFont="1" applyFill="1" applyBorder="1" applyAlignment="1">
      <alignment horizontal="center" vertical="center"/>
      <protection/>
    </xf>
    <xf numFmtId="1" fontId="13" fillId="0" borderId="0" xfId="1693" applyNumberFormat="1" applyFont="1" applyFill="1" applyBorder="1" applyAlignment="1" applyProtection="1">
      <alignment vertical="center"/>
      <protection locked="0"/>
    </xf>
    <xf numFmtId="1" fontId="13" fillId="0" borderId="0" xfId="1693" applyNumberFormat="1" applyFont="1" applyFill="1" applyBorder="1" applyAlignment="1" applyProtection="1">
      <alignment horizontal="left"/>
      <protection locked="0"/>
    </xf>
    <xf numFmtId="0" fontId="22" fillId="0" borderId="0" xfId="1693" applyNumberFormat="1" applyFont="1" applyFill="1" applyBorder="1" applyAlignment="1" applyProtection="1">
      <alignment horizontal="left" vertical="center"/>
      <protection locked="0"/>
    </xf>
    <xf numFmtId="3" fontId="22" fillId="0" borderId="0" xfId="1681" applyNumberFormat="1" applyFont="1" applyBorder="1" applyAlignment="1">
      <alignment horizontal="center" vertical="center"/>
      <protection/>
    </xf>
    <xf numFmtId="172" fontId="22" fillId="0" borderId="0" xfId="1681" applyNumberFormat="1" applyFont="1" applyBorder="1" applyAlignment="1">
      <alignment horizontal="center" vertical="center"/>
      <protection/>
    </xf>
    <xf numFmtId="49" fontId="2" fillId="0" borderId="0" xfId="1696" applyNumberFormat="1" applyFont="1" applyAlignment="1">
      <alignment vertical="center"/>
      <protection/>
    </xf>
    <xf numFmtId="49" fontId="0" fillId="0" borderId="0" xfId="1696" applyNumberFormat="1" applyFont="1" applyAlignment="1">
      <alignment vertical="center"/>
      <protection/>
    </xf>
    <xf numFmtId="0" fontId="35" fillId="0" borderId="33" xfId="1696" applyFont="1" applyBorder="1" applyAlignment="1">
      <alignment horizontal="center" vertical="center" wrapText="1"/>
      <protection/>
    </xf>
    <xf numFmtId="0" fontId="5" fillId="0" borderId="34" xfId="1696" applyFont="1" applyFill="1" applyBorder="1" applyAlignment="1">
      <alignment horizontal="center" vertical="center" wrapText="1"/>
      <protection/>
    </xf>
    <xf numFmtId="3" fontId="5" fillId="0" borderId="3" xfId="1681" applyNumberFormat="1" applyFont="1" applyBorder="1" applyAlignment="1">
      <alignment horizontal="center"/>
      <protection/>
    </xf>
    <xf numFmtId="172" fontId="5" fillId="0" borderId="3" xfId="1681" applyNumberFormat="1" applyFont="1" applyBorder="1" applyAlignment="1">
      <alignment horizontal="center"/>
      <protection/>
    </xf>
    <xf numFmtId="3" fontId="5" fillId="0" borderId="30" xfId="1681" applyNumberFormat="1" applyFont="1" applyBorder="1" applyAlignment="1">
      <alignment horizontal="center"/>
      <protection/>
    </xf>
    <xf numFmtId="3" fontId="22" fillId="0" borderId="3" xfId="1681" applyNumberFormat="1" applyFont="1" applyBorder="1" applyAlignment="1">
      <alignment horizontal="center"/>
      <protection/>
    </xf>
    <xf numFmtId="172" fontId="22" fillId="0" borderId="3" xfId="1681" applyNumberFormat="1" applyFont="1" applyBorder="1" applyAlignment="1">
      <alignment horizontal="center"/>
      <protection/>
    </xf>
    <xf numFmtId="3" fontId="22" fillId="0" borderId="30" xfId="1681" applyNumberFormat="1" applyFont="1" applyBorder="1" applyAlignment="1">
      <alignment horizontal="center"/>
      <protection/>
    </xf>
    <xf numFmtId="3" fontId="22" fillId="0" borderId="3" xfId="1681" applyNumberFormat="1" applyFont="1" applyFill="1" applyBorder="1" applyAlignment="1">
      <alignment horizontal="center"/>
      <protection/>
    </xf>
    <xf numFmtId="172" fontId="22" fillId="0" borderId="3" xfId="1681" applyNumberFormat="1" applyFont="1" applyFill="1" applyBorder="1" applyAlignment="1">
      <alignment horizontal="center"/>
      <protection/>
    </xf>
    <xf numFmtId="3" fontId="22" fillId="0" borderId="33" xfId="1681" applyNumberFormat="1" applyFont="1" applyBorder="1" applyAlignment="1">
      <alignment horizontal="center"/>
      <protection/>
    </xf>
    <xf numFmtId="172" fontId="22" fillId="0" borderId="33" xfId="1681" applyNumberFormat="1" applyFont="1" applyBorder="1" applyAlignment="1">
      <alignment horizontal="center"/>
      <protection/>
    </xf>
    <xf numFmtId="3" fontId="22" fillId="0" borderId="34" xfId="1681" applyNumberFormat="1" applyFont="1" applyBorder="1" applyAlignment="1">
      <alignment horizontal="center"/>
      <protection/>
    </xf>
    <xf numFmtId="0" fontId="6" fillId="0" borderId="0" xfId="1696" applyFont="1" applyAlignment="1">
      <alignment horizontal="center" vertical="center"/>
      <protection/>
    </xf>
    <xf numFmtId="0" fontId="6" fillId="0" borderId="35" xfId="1696" applyFont="1" applyBorder="1" applyAlignment="1">
      <alignment horizontal="center" vertical="center" wrapText="1"/>
      <protection/>
    </xf>
    <xf numFmtId="0" fontId="6" fillId="0" borderId="35" xfId="1696" applyNumberFormat="1" applyFont="1" applyBorder="1" applyAlignment="1">
      <alignment horizontal="center" vertical="center" wrapText="1"/>
      <protection/>
    </xf>
    <xf numFmtId="0" fontId="6" fillId="0" borderId="36" xfId="1696" applyNumberFormat="1" applyFont="1" applyBorder="1" applyAlignment="1">
      <alignment horizontal="center" vertical="center" wrapText="1"/>
      <protection/>
    </xf>
    <xf numFmtId="0" fontId="70" fillId="0" borderId="0" xfId="1697" applyFont="1" applyFill="1" applyBorder="1" applyAlignment="1">
      <alignment horizontal="left"/>
      <protection/>
    </xf>
    <xf numFmtId="0" fontId="29" fillId="0" borderId="0" xfId="1681" applyFont="1" applyFill="1" applyAlignment="1">
      <alignment/>
      <protection/>
    </xf>
    <xf numFmtId="0" fontId="28" fillId="0" borderId="3" xfId="1681" applyFont="1" applyFill="1" applyBorder="1" applyAlignment="1">
      <alignment horizontal="center" vertical="center" wrapText="1"/>
      <protection/>
    </xf>
    <xf numFmtId="49" fontId="24" fillId="0" borderId="3" xfId="1681" applyNumberFormat="1" applyFont="1" applyFill="1" applyBorder="1" applyAlignment="1">
      <alignment horizontal="center" vertical="center" wrapText="1"/>
      <protection/>
    </xf>
    <xf numFmtId="0" fontId="14" fillId="0" borderId="0" xfId="1681" applyFont="1" applyFill="1" applyAlignment="1">
      <alignment vertical="center" wrapText="1"/>
      <protection/>
    </xf>
    <xf numFmtId="0" fontId="29" fillId="0" borderId="0" xfId="1681" applyFont="1" applyFill="1" applyAlignment="1">
      <alignment horizontal="center"/>
      <protection/>
    </xf>
    <xf numFmtId="0" fontId="13" fillId="0" borderId="0" xfId="1681" applyFont="1" applyFill="1" applyAlignment="1">
      <alignment horizontal="left" vertical="center" wrapText="1"/>
      <protection/>
    </xf>
    <xf numFmtId="1" fontId="14" fillId="0" borderId="37" xfId="1693" applyNumberFormat="1" applyFont="1" applyFill="1" applyBorder="1" applyAlignment="1" applyProtection="1">
      <alignment horizontal="center" vertical="center" wrapText="1"/>
      <protection/>
    </xf>
    <xf numFmtId="1" fontId="14" fillId="0" borderId="29" xfId="1693" applyNumberFormat="1" applyFont="1" applyFill="1" applyBorder="1" applyAlignment="1" applyProtection="1">
      <alignment horizontal="center" vertical="center" wrapText="1"/>
      <protection/>
    </xf>
    <xf numFmtId="1" fontId="14" fillId="0" borderId="38" xfId="1693" applyNumberFormat="1" applyFont="1" applyFill="1" applyBorder="1" applyAlignment="1" applyProtection="1">
      <alignment horizontal="center" vertical="center" wrapText="1"/>
      <protection/>
    </xf>
    <xf numFmtId="0" fontId="6" fillId="0" borderId="38" xfId="1696" applyFont="1" applyBorder="1" applyAlignment="1">
      <alignment horizontal="center" vertical="center" wrapText="1"/>
      <protection/>
    </xf>
    <xf numFmtId="3" fontId="5" fillId="0" borderId="39" xfId="1681" applyNumberFormat="1" applyFont="1" applyBorder="1" applyAlignment="1">
      <alignment horizontal="center"/>
      <protection/>
    </xf>
    <xf numFmtId="3" fontId="22" fillId="0" borderId="39" xfId="1681" applyNumberFormat="1" applyFont="1" applyBorder="1" applyAlignment="1">
      <alignment horizontal="center"/>
      <protection/>
    </xf>
    <xf numFmtId="3" fontId="22" fillId="0" borderId="39" xfId="1681" applyNumberFormat="1" applyFont="1" applyFill="1" applyBorder="1" applyAlignment="1">
      <alignment horizontal="center"/>
      <protection/>
    </xf>
    <xf numFmtId="3" fontId="22" fillId="0" borderId="40" xfId="1681" applyNumberFormat="1" applyFont="1" applyBorder="1" applyAlignment="1">
      <alignment horizontal="center"/>
      <protection/>
    </xf>
    <xf numFmtId="0" fontId="6" fillId="0" borderId="41" xfId="1696" applyFont="1" applyFill="1" applyBorder="1" applyAlignment="1">
      <alignment horizontal="center" vertical="center" wrapText="1"/>
      <protection/>
    </xf>
    <xf numFmtId="0" fontId="27" fillId="0" borderId="41" xfId="1699" applyFont="1" applyFill="1" applyBorder="1" applyAlignment="1">
      <alignment horizontal="center" vertical="center" wrapText="1"/>
      <protection/>
    </xf>
    <xf numFmtId="3" fontId="27" fillId="84" borderId="38" xfId="1699" applyNumberFormat="1" applyFont="1" applyFill="1" applyBorder="1" applyAlignment="1">
      <alignment horizontal="center" vertical="center"/>
      <protection/>
    </xf>
    <xf numFmtId="3" fontId="118" fillId="84" borderId="35" xfId="1699" applyNumberFormat="1" applyFont="1" applyFill="1" applyBorder="1" applyAlignment="1">
      <alignment horizontal="center" vertical="center"/>
      <protection/>
    </xf>
    <xf numFmtId="3" fontId="118" fillId="84" borderId="37" xfId="1699" applyNumberFormat="1" applyFont="1" applyFill="1" applyBorder="1" applyAlignment="1">
      <alignment horizontal="center" vertical="center"/>
      <protection/>
    </xf>
    <xf numFmtId="172" fontId="27" fillId="0" borderId="36" xfId="1699" applyNumberFormat="1" applyFont="1" applyFill="1" applyBorder="1" applyAlignment="1">
      <alignment horizontal="center" vertical="center" wrapText="1"/>
      <protection/>
    </xf>
    <xf numFmtId="0" fontId="27" fillId="0" borderId="33" xfId="1699" applyFont="1" applyFill="1" applyBorder="1" applyAlignment="1">
      <alignment horizontal="center" vertical="center" wrapText="1"/>
      <protection/>
    </xf>
    <xf numFmtId="14" fontId="27" fillId="0" borderId="34" xfId="1599" applyNumberFormat="1" applyFont="1" applyBorder="1" applyAlignment="1">
      <alignment horizontal="center" vertical="center" wrapText="1"/>
      <protection/>
    </xf>
    <xf numFmtId="0" fontId="32" fillId="0" borderId="42" xfId="1699" applyFont="1" applyFill="1" applyBorder="1" applyAlignment="1">
      <alignment horizontal="left" wrapText="1"/>
      <protection/>
    </xf>
    <xf numFmtId="3" fontId="38" fillId="0" borderId="39" xfId="1599" applyNumberFormat="1" applyFont="1" applyBorder="1" applyAlignment="1">
      <alignment horizontal="center" wrapText="1"/>
      <protection/>
    </xf>
    <xf numFmtId="3" fontId="38" fillId="0" borderId="3" xfId="1599" applyNumberFormat="1" applyFont="1" applyBorder="1" applyAlignment="1">
      <alignment horizontal="center" wrapText="1"/>
      <protection/>
    </xf>
    <xf numFmtId="3" fontId="119" fillId="84" borderId="43" xfId="1699" applyNumberFormat="1" applyFont="1" applyFill="1" applyBorder="1" applyAlignment="1">
      <alignment horizontal="center"/>
      <protection/>
    </xf>
    <xf numFmtId="172" fontId="32" fillId="0" borderId="30" xfId="1699" applyNumberFormat="1" applyFont="1" applyFill="1" applyBorder="1" applyAlignment="1">
      <alignment horizontal="center" wrapText="1"/>
      <protection/>
    </xf>
    <xf numFmtId="3" fontId="38" fillId="0" borderId="39" xfId="1599" applyNumberFormat="1" applyFont="1" applyFill="1" applyBorder="1" applyAlignment="1">
      <alignment horizontal="center" wrapText="1"/>
      <protection/>
    </xf>
    <xf numFmtId="0" fontId="32" fillId="0" borderId="44" xfId="1699" applyFont="1" applyFill="1" applyBorder="1" applyAlignment="1">
      <alignment horizontal="left" wrapText="1"/>
      <protection/>
    </xf>
    <xf numFmtId="3" fontId="38" fillId="0" borderId="40" xfId="1599" applyNumberFormat="1" applyFont="1" applyBorder="1" applyAlignment="1">
      <alignment horizontal="center" wrapText="1"/>
      <protection/>
    </xf>
    <xf numFmtId="3" fontId="38" fillId="0" borderId="33" xfId="1599" applyNumberFormat="1" applyFont="1" applyBorder="1" applyAlignment="1">
      <alignment horizontal="center" wrapText="1"/>
      <protection/>
    </xf>
    <xf numFmtId="3" fontId="119" fillId="84" borderId="45" xfId="1699" applyNumberFormat="1" applyFont="1" applyFill="1" applyBorder="1" applyAlignment="1">
      <alignment horizontal="center"/>
      <protection/>
    </xf>
    <xf numFmtId="173" fontId="68" fillId="0" borderId="30" xfId="1693" applyNumberFormat="1" applyFont="1" applyFill="1" applyBorder="1" applyAlignment="1" applyProtection="1">
      <alignment horizontal="center"/>
      <protection locked="0"/>
    </xf>
    <xf numFmtId="0" fontId="2" fillId="0" borderId="0" xfId="1698">
      <alignment/>
      <protection/>
    </xf>
    <xf numFmtId="0" fontId="69" fillId="0" borderId="0" xfId="1697" applyFont="1" applyFill="1" applyBorder="1" applyAlignment="1">
      <alignment horizontal="left"/>
      <protection/>
    </xf>
    <xf numFmtId="0" fontId="76" fillId="0" borderId="0" xfId="1698" applyFont="1" applyAlignment="1">
      <alignment vertical="center"/>
      <protection/>
    </xf>
    <xf numFmtId="0" fontId="2" fillId="0" borderId="0" xfId="1698" applyAlignment="1">
      <alignment horizontal="center" vertical="center"/>
      <protection/>
    </xf>
    <xf numFmtId="0" fontId="2" fillId="0" borderId="0" xfId="1698" applyFill="1" applyAlignment="1">
      <alignment horizontal="center" vertical="center"/>
      <protection/>
    </xf>
    <xf numFmtId="0" fontId="2" fillId="0" borderId="0" xfId="1698" applyFill="1">
      <alignment/>
      <protection/>
    </xf>
    <xf numFmtId="0" fontId="4" fillId="0" borderId="3" xfId="1698" applyFont="1" applyBorder="1" applyAlignment="1">
      <alignment horizontal="center" vertical="center"/>
      <protection/>
    </xf>
    <xf numFmtId="0" fontId="4" fillId="0" borderId="43" xfId="1698" applyFont="1" applyBorder="1" applyAlignment="1">
      <alignment horizontal="center" vertical="center" wrapText="1"/>
      <protection/>
    </xf>
    <xf numFmtId="0" fontId="4" fillId="0" borderId="3" xfId="1698" applyFont="1" applyBorder="1" applyAlignment="1">
      <alignment horizontal="center" vertical="center" wrapText="1"/>
      <protection/>
    </xf>
    <xf numFmtId="0" fontId="4" fillId="0" borderId="3" xfId="1698" applyFont="1" applyFill="1" applyBorder="1" applyAlignment="1">
      <alignment horizontal="center" vertical="center" wrapText="1"/>
      <protection/>
    </xf>
    <xf numFmtId="0" fontId="10" fillId="0" borderId="3" xfId="1698" applyFont="1" applyFill="1" applyBorder="1" applyAlignment="1">
      <alignment horizontal="center" vertical="center" wrapText="1"/>
      <protection/>
    </xf>
    <xf numFmtId="0" fontId="14" fillId="0" borderId="0" xfId="1698" applyFont="1" applyAlignment="1">
      <alignment vertical="center"/>
      <protection/>
    </xf>
    <xf numFmtId="0" fontId="5" fillId="0" borderId="46" xfId="1698" applyFont="1" applyBorder="1" applyAlignment="1">
      <alignment horizontal="left" vertical="center" wrapText="1"/>
      <protection/>
    </xf>
    <xf numFmtId="172" fontId="5" fillId="0" borderId="47" xfId="1698" applyNumberFormat="1" applyFont="1" applyBorder="1" applyAlignment="1">
      <alignment horizontal="center" vertical="center" wrapText="1"/>
      <protection/>
    </xf>
    <xf numFmtId="172" fontId="5" fillId="0" borderId="47" xfId="1698" applyNumberFormat="1" applyFont="1" applyBorder="1" applyAlignment="1">
      <alignment horizontal="center" vertical="center"/>
      <protection/>
    </xf>
    <xf numFmtId="0" fontId="5" fillId="0" borderId="47" xfId="1698" applyFont="1" applyBorder="1" applyAlignment="1">
      <alignment horizontal="center" vertical="center"/>
      <protection/>
    </xf>
    <xf numFmtId="173" fontId="5" fillId="0" borderId="47" xfId="1698" applyNumberFormat="1" applyFont="1" applyFill="1" applyBorder="1" applyAlignment="1">
      <alignment horizontal="center" vertical="center"/>
      <protection/>
    </xf>
    <xf numFmtId="0" fontId="5" fillId="0" borderId="46" xfId="1650" applyFont="1" applyFill="1" applyBorder="1" applyAlignment="1">
      <alignment horizontal="center" vertical="center"/>
      <protection/>
    </xf>
    <xf numFmtId="0" fontId="12" fillId="0" borderId="0" xfId="1698" applyFont="1" applyAlignment="1">
      <alignment vertical="center"/>
      <protection/>
    </xf>
    <xf numFmtId="0" fontId="36" fillId="0" borderId="48" xfId="1698" applyFont="1" applyBorder="1" applyAlignment="1">
      <alignment vertical="center" wrapText="1"/>
      <protection/>
    </xf>
    <xf numFmtId="172" fontId="36" fillId="0" borderId="48" xfId="1698" applyNumberFormat="1" applyFont="1" applyBorder="1" applyAlignment="1">
      <alignment horizontal="center" vertical="center" wrapText="1"/>
      <protection/>
    </xf>
    <xf numFmtId="172" fontId="36" fillId="0" borderId="48" xfId="1698" applyNumberFormat="1" applyFont="1" applyBorder="1" applyAlignment="1">
      <alignment horizontal="center" vertical="center"/>
      <protection/>
    </xf>
    <xf numFmtId="0" fontId="36" fillId="0" borderId="48" xfId="1698" applyFont="1" applyBorder="1" applyAlignment="1">
      <alignment horizontal="center" vertical="center"/>
      <protection/>
    </xf>
    <xf numFmtId="173" fontId="36" fillId="0" borderId="48" xfId="1698" applyNumberFormat="1" applyFont="1" applyFill="1" applyBorder="1" applyAlignment="1">
      <alignment horizontal="center" vertical="center"/>
      <protection/>
    </xf>
    <xf numFmtId="0" fontId="36" fillId="0" borderId="48" xfId="1650" applyFont="1" applyFill="1" applyBorder="1" applyAlignment="1">
      <alignment horizontal="center" vertical="center"/>
      <protection/>
    </xf>
    <xf numFmtId="0" fontId="7" fillId="0" borderId="0" xfId="1698" applyFont="1" applyAlignment="1">
      <alignment vertical="center"/>
      <protection/>
    </xf>
    <xf numFmtId="0" fontId="5" fillId="0" borderId="49" xfId="1698" applyFont="1" applyBorder="1" applyAlignment="1">
      <alignment vertical="center" wrapText="1"/>
      <protection/>
    </xf>
    <xf numFmtId="172" fontId="5" fillId="0" borderId="49" xfId="1698" applyNumberFormat="1" applyFont="1" applyBorder="1" applyAlignment="1">
      <alignment horizontal="center" vertical="center" wrapText="1"/>
      <protection/>
    </xf>
    <xf numFmtId="172" fontId="5" fillId="0" borderId="49" xfId="1698" applyNumberFormat="1" applyFont="1" applyFill="1" applyBorder="1" applyAlignment="1">
      <alignment horizontal="center" vertical="center"/>
      <protection/>
    </xf>
    <xf numFmtId="172" fontId="5" fillId="0" borderId="50" xfId="1698" applyNumberFormat="1" applyFont="1" applyFill="1" applyBorder="1" applyAlignment="1">
      <alignment horizontal="center" vertical="center"/>
      <protection/>
    </xf>
    <xf numFmtId="172" fontId="5" fillId="0" borderId="49" xfId="1698" applyNumberFormat="1" applyFont="1" applyFill="1" applyBorder="1" applyAlignment="1">
      <alignment horizontal="center" vertical="center" wrapText="1"/>
      <protection/>
    </xf>
    <xf numFmtId="172" fontId="5" fillId="0" borderId="50" xfId="1698" applyNumberFormat="1" applyFont="1" applyBorder="1" applyAlignment="1">
      <alignment horizontal="center" vertical="center"/>
      <protection/>
    </xf>
    <xf numFmtId="0" fontId="5" fillId="0" borderId="49" xfId="1698" applyFont="1" applyBorder="1" applyAlignment="1">
      <alignment horizontal="center" vertical="center"/>
      <protection/>
    </xf>
    <xf numFmtId="0" fontId="5" fillId="0" borderId="51" xfId="1698" applyFont="1" applyBorder="1" applyAlignment="1">
      <alignment horizontal="center" vertical="center"/>
      <protection/>
    </xf>
    <xf numFmtId="173" fontId="5" fillId="0" borderId="51" xfId="1698" applyNumberFormat="1" applyFont="1" applyBorder="1" applyAlignment="1">
      <alignment horizontal="center" vertical="center"/>
      <protection/>
    </xf>
    <xf numFmtId="0" fontId="5" fillId="0" borderId="51" xfId="1698" applyFont="1" applyFill="1" applyBorder="1" applyAlignment="1">
      <alignment horizontal="center" vertical="center"/>
      <protection/>
    </xf>
    <xf numFmtId="0" fontId="5" fillId="0" borderId="52" xfId="1650" applyFont="1" applyFill="1" applyBorder="1" applyAlignment="1">
      <alignment horizontal="center" vertical="center"/>
      <protection/>
    </xf>
    <xf numFmtId="172" fontId="36" fillId="0" borderId="48" xfId="1698" applyNumberFormat="1" applyFont="1" applyFill="1" applyBorder="1" applyAlignment="1">
      <alignment horizontal="center" vertical="center"/>
      <protection/>
    </xf>
    <xf numFmtId="172" fontId="36" fillId="0" borderId="53" xfId="1698" applyNumberFormat="1" applyFont="1" applyFill="1" applyBorder="1" applyAlignment="1">
      <alignment horizontal="center" vertical="center"/>
      <protection/>
    </xf>
    <xf numFmtId="172" fontId="36" fillId="0" borderId="48" xfId="1698" applyNumberFormat="1" applyFont="1" applyFill="1" applyBorder="1" applyAlignment="1">
      <alignment horizontal="center" vertical="center" wrapText="1"/>
      <protection/>
    </xf>
    <xf numFmtId="172" fontId="36" fillId="0" borderId="53" xfId="1698" applyNumberFormat="1" applyFont="1" applyBorder="1" applyAlignment="1">
      <alignment horizontal="center" vertical="center"/>
      <protection/>
    </xf>
    <xf numFmtId="0" fontId="36" fillId="0" borderId="54" xfId="1698" applyFont="1" applyBorder="1" applyAlignment="1">
      <alignment horizontal="center" vertical="center"/>
      <protection/>
    </xf>
    <xf numFmtId="0" fontId="36" fillId="0" borderId="54" xfId="1698" applyFont="1" applyFill="1" applyBorder="1" applyAlignment="1">
      <alignment horizontal="center" vertical="center"/>
      <protection/>
    </xf>
    <xf numFmtId="0" fontId="22" fillId="0" borderId="48" xfId="1650" applyFont="1" applyFill="1" applyBorder="1" applyAlignment="1">
      <alignment horizontal="center" vertical="center"/>
      <protection/>
    </xf>
    <xf numFmtId="0" fontId="5" fillId="0" borderId="55" xfId="1698" applyFont="1" applyBorder="1" applyAlignment="1">
      <alignment vertical="center" wrapText="1"/>
      <protection/>
    </xf>
    <xf numFmtId="0" fontId="5" fillId="0" borderId="49" xfId="1698" applyFont="1" applyFill="1" applyBorder="1" applyAlignment="1">
      <alignment horizontal="center" vertical="center"/>
      <protection/>
    </xf>
    <xf numFmtId="173" fontId="5" fillId="0" borderId="52" xfId="1698" applyNumberFormat="1" applyFont="1" applyFill="1" applyBorder="1" applyAlignment="1">
      <alignment horizontal="center" vertical="center"/>
      <protection/>
    </xf>
    <xf numFmtId="0" fontId="36" fillId="0" borderId="49" xfId="1698" applyFont="1" applyBorder="1" applyAlignment="1">
      <alignment vertical="center" wrapText="1"/>
      <protection/>
    </xf>
    <xf numFmtId="0" fontId="5" fillId="0" borderId="56" xfId="1698" applyFont="1" applyBorder="1" applyAlignment="1">
      <alignment horizontal="left" vertical="center" wrapText="1"/>
      <protection/>
    </xf>
    <xf numFmtId="172" fontId="5" fillId="0" borderId="35" xfId="1698" applyNumberFormat="1" applyFont="1" applyBorder="1" applyAlignment="1">
      <alignment horizontal="center" vertical="center" wrapText="1"/>
      <protection/>
    </xf>
    <xf numFmtId="172" fontId="5" fillId="0" borderId="35" xfId="1698" applyNumberFormat="1" applyFont="1" applyFill="1" applyBorder="1" applyAlignment="1">
      <alignment horizontal="center" vertical="center"/>
      <protection/>
    </xf>
    <xf numFmtId="172" fontId="5" fillId="0" borderId="37" xfId="1698" applyNumberFormat="1" applyFont="1" applyFill="1" applyBorder="1" applyAlignment="1">
      <alignment horizontal="center" vertical="center"/>
      <protection/>
    </xf>
    <xf numFmtId="172" fontId="5" fillId="0" borderId="35" xfId="1698" applyNumberFormat="1" applyFont="1" applyFill="1" applyBorder="1" applyAlignment="1">
      <alignment horizontal="center" vertical="center" wrapText="1"/>
      <protection/>
    </xf>
    <xf numFmtId="172" fontId="5" fillId="0" borderId="37" xfId="1698" applyNumberFormat="1" applyFont="1" applyBorder="1" applyAlignment="1">
      <alignment horizontal="center" vertical="center"/>
      <protection/>
    </xf>
    <xf numFmtId="0" fontId="5" fillId="0" borderId="35" xfId="1698" applyFont="1" applyBorder="1" applyAlignment="1">
      <alignment horizontal="center" vertical="center"/>
      <protection/>
    </xf>
    <xf numFmtId="0" fontId="5" fillId="0" borderId="38" xfId="1698" applyFont="1" applyBorder="1" applyAlignment="1">
      <alignment horizontal="center" vertical="center"/>
      <protection/>
    </xf>
    <xf numFmtId="0" fontId="5" fillId="0" borderId="38" xfId="1698" applyFont="1" applyFill="1" applyBorder="1" applyAlignment="1">
      <alignment horizontal="center" vertical="center"/>
      <protection/>
    </xf>
    <xf numFmtId="173" fontId="5" fillId="0" borderId="38" xfId="1698" applyNumberFormat="1" applyFont="1" applyFill="1" applyBorder="1" applyAlignment="1">
      <alignment horizontal="center" vertical="center"/>
      <protection/>
    </xf>
    <xf numFmtId="0" fontId="5" fillId="0" borderId="35" xfId="1650" applyFont="1" applyFill="1" applyBorder="1" applyAlignment="1">
      <alignment horizontal="center" vertical="center"/>
      <protection/>
    </xf>
    <xf numFmtId="0" fontId="2" fillId="0" borderId="0" xfId="1698" applyFont="1" applyAlignment="1">
      <alignment wrapText="1"/>
      <protection/>
    </xf>
    <xf numFmtId="0" fontId="2" fillId="0" borderId="0" xfId="1698" applyFont="1" applyAlignment="1">
      <alignment horizontal="center" vertical="center" wrapText="1"/>
      <protection/>
    </xf>
    <xf numFmtId="173" fontId="2" fillId="0" borderId="0" xfId="1698" applyNumberFormat="1" applyFont="1" applyFill="1" applyAlignment="1">
      <alignment horizontal="center" vertical="center"/>
      <protection/>
    </xf>
    <xf numFmtId="0" fontId="2" fillId="0" borderId="0" xfId="1698" applyFont="1" applyFill="1" applyAlignment="1">
      <alignment horizontal="center" vertical="center" wrapText="1"/>
      <protection/>
    </xf>
    <xf numFmtId="0" fontId="2" fillId="0" borderId="0" xfId="1698" applyFont="1" applyAlignment="1">
      <alignment horizontal="center" vertical="center"/>
      <protection/>
    </xf>
    <xf numFmtId="0" fontId="2" fillId="0" borderId="0" xfId="1698" applyFont="1">
      <alignment/>
      <protection/>
    </xf>
    <xf numFmtId="0" fontId="2" fillId="0" borderId="0" xfId="1698" applyFont="1" applyFill="1" applyAlignment="1">
      <alignment horizontal="center" vertical="center"/>
      <protection/>
    </xf>
    <xf numFmtId="0" fontId="2" fillId="0" borderId="0" xfId="1698" applyFont="1" applyFill="1">
      <alignment/>
      <protection/>
    </xf>
    <xf numFmtId="173" fontId="2" fillId="0" borderId="0" xfId="1698" applyNumberFormat="1" applyFont="1" applyAlignment="1">
      <alignment horizontal="center"/>
      <protection/>
    </xf>
    <xf numFmtId="173" fontId="2" fillId="0" borderId="0" xfId="1698" applyNumberFormat="1" applyAlignment="1">
      <alignment horizontal="center"/>
      <protection/>
    </xf>
    <xf numFmtId="0" fontId="2" fillId="0" borderId="0" xfId="1698" applyAlignment="1">
      <alignment horizontal="center"/>
      <protection/>
    </xf>
    <xf numFmtId="1" fontId="8" fillId="0" borderId="0" xfId="1693" applyNumberFormat="1" applyFont="1" applyFill="1" applyAlignment="1" applyProtection="1">
      <alignment horizontal="left"/>
      <protection locked="0"/>
    </xf>
    <xf numFmtId="1" fontId="5" fillId="0" borderId="0" xfId="1693" applyNumberFormat="1" applyFont="1" applyFill="1" applyAlignment="1" applyProtection="1">
      <alignment horizontal="left"/>
      <protection locked="0"/>
    </xf>
    <xf numFmtId="1" fontId="20" fillId="0" borderId="0" xfId="1693" applyNumberFormat="1" applyFont="1" applyFill="1" applyBorder="1" applyAlignment="1" applyProtection="1">
      <alignment horizontal="left"/>
      <protection locked="0"/>
    </xf>
    <xf numFmtId="1" fontId="2" fillId="0" borderId="0" xfId="1693" applyNumberFormat="1" applyFont="1" applyFill="1" applyBorder="1" applyAlignment="1" applyProtection="1">
      <alignment horizontal="left"/>
      <protection locked="0"/>
    </xf>
    <xf numFmtId="1" fontId="2" fillId="0" borderId="0" xfId="1693" applyNumberFormat="1" applyFont="1" applyFill="1" applyAlignment="1" applyProtection="1">
      <alignment horizontal="left"/>
      <protection locked="0"/>
    </xf>
    <xf numFmtId="172" fontId="32" fillId="0" borderId="34" xfId="1699" applyNumberFormat="1" applyFont="1" applyFill="1" applyBorder="1" applyAlignment="1">
      <alignment horizontal="center" wrapText="1"/>
      <protection/>
    </xf>
    <xf numFmtId="1" fontId="5" fillId="84" borderId="3" xfId="1693" applyNumberFormat="1" applyFont="1" applyFill="1" applyBorder="1" applyAlignment="1" applyProtection="1">
      <alignment horizontal="left" wrapText="1"/>
      <protection locked="0"/>
    </xf>
    <xf numFmtId="3" fontId="5" fillId="0" borderId="3" xfId="1693" applyNumberFormat="1" applyFont="1" applyFill="1" applyBorder="1" applyAlignment="1" applyProtection="1">
      <alignment horizontal="center"/>
      <protection locked="0"/>
    </xf>
    <xf numFmtId="172" fontId="5" fillId="0" borderId="3" xfId="1693" applyNumberFormat="1" applyFont="1" applyFill="1" applyBorder="1" applyAlignment="1" applyProtection="1">
      <alignment horizontal="center"/>
      <protection locked="0"/>
    </xf>
    <xf numFmtId="173" fontId="5" fillId="0" borderId="3" xfId="1693" applyNumberFormat="1" applyFont="1" applyFill="1" applyBorder="1" applyAlignment="1" applyProtection="1">
      <alignment horizontal="center"/>
      <protection locked="0"/>
    </xf>
    <xf numFmtId="3" fontId="5" fillId="0" borderId="3" xfId="1693" applyNumberFormat="1" applyFont="1" applyFill="1" applyBorder="1" applyAlignment="1" applyProtection="1">
      <alignment horizontal="center" wrapText="1"/>
      <protection locked="0"/>
    </xf>
    <xf numFmtId="173" fontId="5" fillId="0" borderId="3" xfId="1693" applyNumberFormat="1" applyFont="1" applyFill="1" applyBorder="1" applyAlignment="1" applyProtection="1">
      <alignment horizontal="center" wrapText="1"/>
      <protection locked="0"/>
    </xf>
    <xf numFmtId="173" fontId="22" fillId="0" borderId="0" xfId="1693" applyNumberFormat="1" applyFont="1" applyFill="1" applyAlignment="1" applyProtection="1">
      <alignment horizontal="center"/>
      <protection locked="0"/>
    </xf>
    <xf numFmtId="1" fontId="22" fillId="0" borderId="0" xfId="1693" applyNumberFormat="1" applyFont="1" applyFill="1" applyAlignment="1" applyProtection="1">
      <alignment horizontal="center"/>
      <protection locked="0"/>
    </xf>
    <xf numFmtId="1" fontId="22" fillId="84" borderId="3" xfId="1693" applyNumberFormat="1" applyFont="1" applyFill="1" applyBorder="1" applyAlignment="1" applyProtection="1">
      <alignment horizontal="left"/>
      <protection locked="0"/>
    </xf>
    <xf numFmtId="3" fontId="22" fillId="0" borderId="3" xfId="1693" applyNumberFormat="1" applyFont="1" applyFill="1" applyBorder="1" applyAlignment="1" applyProtection="1">
      <alignment horizontal="center"/>
      <protection locked="0"/>
    </xf>
    <xf numFmtId="3" fontId="22" fillId="0" borderId="3" xfId="1661" applyNumberFormat="1" applyFont="1" applyFill="1" applyBorder="1" applyAlignment="1">
      <alignment horizontal="center"/>
      <protection/>
    </xf>
    <xf numFmtId="1" fontId="22" fillId="0" borderId="3" xfId="1693" applyNumberFormat="1" applyFont="1" applyFill="1" applyBorder="1" applyAlignment="1" applyProtection="1">
      <alignment horizontal="center"/>
      <protection locked="0"/>
    </xf>
    <xf numFmtId="1" fontId="5" fillId="0" borderId="3" xfId="1693" applyNumberFormat="1" applyFont="1" applyFill="1" applyBorder="1" applyAlignment="1" applyProtection="1">
      <alignment horizontal="center"/>
      <protection locked="0"/>
    </xf>
    <xf numFmtId="3" fontId="22" fillId="0" borderId="3" xfId="1693" applyNumberFormat="1" applyFont="1" applyFill="1" applyBorder="1" applyAlignment="1" applyProtection="1">
      <alignment horizontal="center" wrapText="1"/>
      <protection locked="0"/>
    </xf>
    <xf numFmtId="3" fontId="22" fillId="0" borderId="3" xfId="1695" applyNumberFormat="1" applyFont="1" applyFill="1" applyBorder="1" applyAlignment="1">
      <alignment horizontal="center" wrapText="1"/>
      <protection/>
    </xf>
    <xf numFmtId="1" fontId="22" fillId="0" borderId="3" xfId="1661" applyNumberFormat="1" applyFont="1" applyFill="1" applyBorder="1" applyAlignment="1">
      <alignment horizontal="center"/>
      <protection/>
    </xf>
    <xf numFmtId="1" fontId="22" fillId="0" borderId="3" xfId="1693" applyNumberFormat="1" applyFont="1" applyFill="1" applyBorder="1" applyAlignment="1" applyProtection="1">
      <alignment horizontal="left"/>
      <protection locked="0"/>
    </xf>
    <xf numFmtId="1" fontId="22" fillId="0" borderId="0" xfId="1693" applyNumberFormat="1" applyFont="1" applyFill="1" applyBorder="1" applyAlignment="1" applyProtection="1">
      <alignment horizontal="center"/>
      <protection locked="0"/>
    </xf>
    <xf numFmtId="1" fontId="22" fillId="84" borderId="47" xfId="1693" applyNumberFormat="1" applyFont="1" applyFill="1" applyBorder="1" applyAlignment="1" applyProtection="1">
      <alignment horizontal="left"/>
      <protection locked="0"/>
    </xf>
    <xf numFmtId="1" fontId="92" fillId="84" borderId="3" xfId="1693" applyNumberFormat="1" applyFont="1" applyFill="1" applyBorder="1" applyAlignment="1" applyProtection="1">
      <alignment horizontal="left"/>
      <protection locked="0"/>
    </xf>
    <xf numFmtId="1" fontId="92" fillId="0" borderId="3" xfId="1693" applyNumberFormat="1" applyFont="1" applyFill="1" applyBorder="1" applyAlignment="1" applyProtection="1">
      <alignment horizontal="left"/>
      <protection locked="0"/>
    </xf>
    <xf numFmtId="1" fontId="92" fillId="84" borderId="47" xfId="1693" applyNumberFormat="1" applyFont="1" applyFill="1" applyBorder="1" applyAlignment="1" applyProtection="1">
      <alignment horizontal="left"/>
      <protection locked="0"/>
    </xf>
    <xf numFmtId="0" fontId="24" fillId="0" borderId="3" xfId="1681" applyFont="1" applyFill="1" applyBorder="1" applyAlignment="1">
      <alignment horizontal="left" wrapText="1"/>
      <protection/>
    </xf>
    <xf numFmtId="173" fontId="4" fillId="0" borderId="3" xfId="1681" applyNumberFormat="1" applyFont="1" applyFill="1" applyBorder="1" applyAlignment="1">
      <alignment horizontal="center" wrapText="1"/>
      <protection/>
    </xf>
    <xf numFmtId="172" fontId="24" fillId="0" borderId="3" xfId="1681" applyNumberFormat="1" applyFont="1" applyFill="1" applyBorder="1" applyAlignment="1">
      <alignment horizontal="center"/>
      <protection/>
    </xf>
    <xf numFmtId="0" fontId="2" fillId="0" borderId="0" xfId="1686">
      <alignment/>
      <protection/>
    </xf>
    <xf numFmtId="0" fontId="6" fillId="0" borderId="3" xfId="1687" applyFont="1" applyFill="1" applyBorder="1" applyAlignment="1">
      <alignment horizontal="center" vertical="center" wrapText="1"/>
      <protection/>
    </xf>
    <xf numFmtId="0" fontId="4" fillId="0" borderId="3" xfId="1687" applyFont="1" applyFill="1" applyBorder="1" applyAlignment="1">
      <alignment horizontal="left" vertical="center" wrapText="1"/>
      <protection/>
    </xf>
    <xf numFmtId="3" fontId="4" fillId="0" borderId="3" xfId="1687" applyNumberFormat="1" applyFont="1" applyFill="1" applyBorder="1" applyAlignment="1">
      <alignment horizontal="center" vertical="center" wrapText="1"/>
      <protection/>
    </xf>
    <xf numFmtId="173" fontId="6" fillId="0" borderId="3" xfId="1687" applyNumberFormat="1" applyFont="1" applyFill="1" applyBorder="1" applyAlignment="1">
      <alignment horizontal="center" vertical="center"/>
      <protection/>
    </xf>
    <xf numFmtId="3" fontId="6" fillId="0" borderId="3" xfId="1687" applyNumberFormat="1" applyFont="1" applyFill="1" applyBorder="1" applyAlignment="1">
      <alignment horizontal="center" vertical="center"/>
      <protection/>
    </xf>
    <xf numFmtId="0" fontId="6" fillId="0" borderId="35" xfId="1687" applyFont="1" applyFill="1" applyBorder="1" applyAlignment="1">
      <alignment horizontal="left" vertical="center" wrapText="1"/>
      <protection/>
    </xf>
    <xf numFmtId="3" fontId="6" fillId="0" borderId="35" xfId="1687" applyNumberFormat="1" applyFont="1" applyFill="1" applyBorder="1" applyAlignment="1">
      <alignment horizontal="center" vertical="center" wrapText="1"/>
      <protection/>
    </xf>
    <xf numFmtId="173" fontId="6" fillId="0" borderId="35" xfId="1687" applyNumberFormat="1" applyFont="1" applyFill="1" applyBorder="1" applyAlignment="1">
      <alignment horizontal="center" vertical="center"/>
      <protection/>
    </xf>
    <xf numFmtId="3" fontId="6" fillId="0" borderId="35" xfId="1687" applyNumberFormat="1" applyFont="1" applyFill="1" applyBorder="1" applyAlignment="1">
      <alignment horizontal="center" vertical="center"/>
      <protection/>
    </xf>
    <xf numFmtId="0" fontId="2" fillId="0" borderId="0" xfId="1686" applyFont="1" applyAlignment="1">
      <alignment horizontal="left" vertical="center"/>
      <protection/>
    </xf>
    <xf numFmtId="0" fontId="6" fillId="0" borderId="3" xfId="1687" applyFont="1" applyFill="1" applyBorder="1" applyAlignment="1">
      <alignment horizontal="left" vertical="center" wrapText="1"/>
      <protection/>
    </xf>
    <xf numFmtId="0" fontId="10" fillId="0" borderId="35" xfId="1687" applyFont="1" applyFill="1" applyBorder="1" applyAlignment="1">
      <alignment horizontal="left" vertical="center" wrapText="1"/>
      <protection/>
    </xf>
    <xf numFmtId="172" fontId="10" fillId="0" borderId="35" xfId="1687" applyNumberFormat="1" applyFont="1" applyFill="1" applyBorder="1" applyAlignment="1">
      <alignment horizontal="center" vertical="center" wrapText="1"/>
      <protection/>
    </xf>
    <xf numFmtId="0" fontId="6" fillId="0" borderId="0" xfId="1687" applyFont="1" applyFill="1" applyBorder="1" applyAlignment="1">
      <alignment horizontal="center" vertical="center" wrapText="1"/>
      <protection/>
    </xf>
    <xf numFmtId="0" fontId="4" fillId="0" borderId="35" xfId="1687" applyFont="1" applyFill="1" applyBorder="1" applyAlignment="1">
      <alignment horizontal="left" vertical="center" wrapText="1"/>
      <protection/>
    </xf>
    <xf numFmtId="3" fontId="4" fillId="0" borderId="35" xfId="1687" applyNumberFormat="1" applyFont="1" applyFill="1" applyBorder="1" applyAlignment="1">
      <alignment horizontal="center" vertical="center" wrapText="1"/>
      <protection/>
    </xf>
    <xf numFmtId="3" fontId="13" fillId="0" borderId="35" xfId="1687" applyNumberFormat="1" applyFont="1" applyFill="1" applyBorder="1" applyAlignment="1">
      <alignment horizontal="center" vertical="center"/>
      <protection/>
    </xf>
    <xf numFmtId="3" fontId="4" fillId="0" borderId="35" xfId="1689" applyNumberFormat="1" applyFont="1" applyFill="1" applyBorder="1" applyAlignment="1">
      <alignment horizontal="center" vertical="center" wrapText="1"/>
      <protection/>
    </xf>
    <xf numFmtId="3" fontId="6" fillId="0" borderId="35" xfId="1689" applyNumberFormat="1" applyFont="1" applyFill="1" applyBorder="1" applyAlignment="1">
      <alignment horizontal="center" vertical="center" wrapText="1"/>
      <protection/>
    </xf>
    <xf numFmtId="3" fontId="4" fillId="0" borderId="3" xfId="1689" applyNumberFormat="1" applyFont="1" applyFill="1" applyBorder="1" applyAlignment="1">
      <alignment horizontal="center" vertical="center" wrapText="1"/>
      <protection/>
    </xf>
    <xf numFmtId="173" fontId="6" fillId="0" borderId="37" xfId="1687" applyNumberFormat="1" applyFont="1" applyFill="1" applyBorder="1" applyAlignment="1">
      <alignment horizontal="center" vertical="center"/>
      <protection/>
    </xf>
    <xf numFmtId="3" fontId="2" fillId="0" borderId="0" xfId="1686" applyNumberFormat="1">
      <alignment/>
      <protection/>
    </xf>
    <xf numFmtId="0" fontId="2" fillId="85" borderId="0" xfId="1686" applyFill="1">
      <alignment/>
      <protection/>
    </xf>
    <xf numFmtId="49" fontId="6" fillId="0" borderId="3" xfId="1687" applyNumberFormat="1" applyFont="1" applyFill="1" applyBorder="1" applyAlignment="1">
      <alignment horizontal="center" vertical="center" wrapText="1"/>
      <protection/>
    </xf>
    <xf numFmtId="0" fontId="9" fillId="0" borderId="0" xfId="1686" applyFont="1">
      <alignment/>
      <protection/>
    </xf>
    <xf numFmtId="0" fontId="77" fillId="0" borderId="3" xfId="1604" applyFont="1" applyFill="1" applyBorder="1" applyAlignment="1">
      <alignment horizontal="left" vertical="center" wrapText="1"/>
      <protection/>
    </xf>
    <xf numFmtId="172" fontId="6" fillId="0" borderId="3" xfId="1687" applyNumberFormat="1" applyFont="1" applyFill="1" applyBorder="1" applyAlignment="1">
      <alignment horizontal="center" vertical="center"/>
      <protection/>
    </xf>
    <xf numFmtId="49" fontId="6" fillId="0" borderId="3" xfId="1687" applyNumberFormat="1" applyFont="1" applyFill="1" applyBorder="1" applyAlignment="1">
      <alignment horizontal="center" vertical="center"/>
      <protection/>
    </xf>
    <xf numFmtId="0" fontId="2" fillId="0" borderId="0" xfId="1686" applyBorder="1">
      <alignment/>
      <protection/>
    </xf>
    <xf numFmtId="1" fontId="4" fillId="0" borderId="3" xfId="1687" applyNumberFormat="1" applyFont="1" applyFill="1" applyBorder="1" applyAlignment="1">
      <alignment horizontal="center" vertical="center" wrapText="1"/>
      <protection/>
    </xf>
    <xf numFmtId="1" fontId="5" fillId="84" borderId="42" xfId="1693" applyNumberFormat="1" applyFont="1" applyFill="1" applyBorder="1" applyAlignment="1" applyProtection="1">
      <alignment wrapText="1"/>
      <protection locked="0"/>
    </xf>
    <xf numFmtId="1" fontId="22" fillId="84" borderId="42" xfId="1693" applyNumberFormat="1" applyFont="1" applyFill="1" applyBorder="1" applyAlignment="1" applyProtection="1">
      <alignment/>
      <protection locked="0"/>
    </xf>
    <xf numFmtId="1" fontId="22" fillId="84" borderId="42" xfId="1693" applyNumberFormat="1" applyFont="1" applyFill="1" applyBorder="1" applyAlignment="1" applyProtection="1">
      <alignment horizontal="left"/>
      <protection locked="0"/>
    </xf>
    <xf numFmtId="1" fontId="22" fillId="84" borderId="57" xfId="1693" applyNumberFormat="1" applyFont="1" applyFill="1" applyBorder="1" applyAlignment="1" applyProtection="1">
      <alignment/>
      <protection locked="0"/>
    </xf>
    <xf numFmtId="1" fontId="92" fillId="84" borderId="42" xfId="1693" applyNumberFormat="1" applyFont="1" applyFill="1" applyBorder="1" applyAlignment="1" applyProtection="1">
      <alignment horizontal="left"/>
      <protection locked="0"/>
    </xf>
    <xf numFmtId="1" fontId="92" fillId="84" borderId="42" xfId="1693" applyNumberFormat="1" applyFont="1" applyFill="1" applyBorder="1" applyAlignment="1" applyProtection="1">
      <alignment/>
      <protection locked="0"/>
    </xf>
    <xf numFmtId="1" fontId="92" fillId="84" borderId="57" xfId="1693" applyNumberFormat="1" applyFont="1" applyFill="1" applyBorder="1" applyAlignment="1" applyProtection="1">
      <alignment/>
      <protection locked="0"/>
    </xf>
    <xf numFmtId="1" fontId="92" fillId="84" borderId="44" xfId="1693" applyNumberFormat="1" applyFont="1" applyFill="1" applyBorder="1" applyAlignment="1" applyProtection="1">
      <alignment/>
      <protection locked="0"/>
    </xf>
    <xf numFmtId="0" fontId="24" fillId="0" borderId="3" xfId="1681" applyFont="1" applyFill="1" applyBorder="1" applyAlignment="1">
      <alignment horizontal="left" vertical="center" wrapText="1"/>
      <protection/>
    </xf>
    <xf numFmtId="172" fontId="24" fillId="0" borderId="3" xfId="1681" applyNumberFormat="1" applyFont="1" applyFill="1" applyBorder="1" applyAlignment="1">
      <alignment horizontal="center" vertical="center" wrapText="1"/>
      <protection/>
    </xf>
    <xf numFmtId="172" fontId="24" fillId="0" borderId="3" xfId="1675" applyNumberFormat="1" applyFont="1" applyFill="1" applyBorder="1" applyAlignment="1">
      <alignment horizontal="center" vertical="center" wrapText="1"/>
      <protection/>
    </xf>
    <xf numFmtId="173" fontId="24" fillId="0" borderId="3" xfId="1681" applyNumberFormat="1" applyFont="1" applyFill="1" applyBorder="1" applyAlignment="1">
      <alignment horizontal="center" vertical="center"/>
      <protection/>
    </xf>
    <xf numFmtId="0" fontId="28" fillId="0" borderId="3" xfId="1681" applyFont="1" applyFill="1" applyBorder="1" applyAlignment="1">
      <alignment horizontal="left" wrapText="1"/>
      <protection/>
    </xf>
    <xf numFmtId="173" fontId="13" fillId="0" borderId="3" xfId="1681" applyNumberFormat="1" applyFont="1" applyFill="1" applyBorder="1" applyAlignment="1">
      <alignment horizontal="center" wrapText="1"/>
      <protection/>
    </xf>
    <xf numFmtId="172" fontId="28" fillId="0" borderId="3" xfId="1681" applyNumberFormat="1" applyFont="1" applyFill="1" applyBorder="1" applyAlignment="1">
      <alignment horizontal="center"/>
      <protection/>
    </xf>
    <xf numFmtId="0" fontId="4" fillId="0" borderId="3" xfId="1689" applyFont="1" applyBorder="1" applyAlignment="1">
      <alignment vertical="center" wrapText="1"/>
      <protection/>
    </xf>
    <xf numFmtId="0" fontId="10" fillId="0" borderId="47" xfId="1687" applyFont="1" applyFill="1" applyBorder="1" applyAlignment="1">
      <alignment wrapText="1"/>
      <protection/>
    </xf>
    <xf numFmtId="172" fontId="6" fillId="0" borderId="35" xfId="1686" applyNumberFormat="1" applyFont="1" applyBorder="1" applyAlignment="1">
      <alignment horizontal="left" vertical="center" wrapText="1"/>
      <protection/>
    </xf>
    <xf numFmtId="0" fontId="35" fillId="0" borderId="0" xfId="1698" applyFont="1" applyAlignment="1">
      <alignment horizontal="center"/>
      <protection/>
    </xf>
    <xf numFmtId="0" fontId="75" fillId="0" borderId="0" xfId="1698" applyFont="1" applyAlignment="1">
      <alignment horizontal="center"/>
      <protection/>
    </xf>
    <xf numFmtId="0" fontId="14" fillId="0" borderId="47" xfId="1698" applyFont="1" applyBorder="1" applyAlignment="1">
      <alignment horizontal="center" vertical="center" wrapText="1"/>
      <protection/>
    </xf>
    <xf numFmtId="0" fontId="14" fillId="0" borderId="35" xfId="1698" applyFont="1" applyBorder="1" applyAlignment="1">
      <alignment horizontal="center" vertical="center" wrapText="1"/>
      <protection/>
    </xf>
    <xf numFmtId="0" fontId="10" fillId="0" borderId="43" xfId="1698" applyFont="1" applyBorder="1" applyAlignment="1">
      <alignment horizontal="center" vertical="center"/>
      <protection/>
    </xf>
    <xf numFmtId="0" fontId="10" fillId="0" borderId="58" xfId="1698" applyFont="1" applyBorder="1" applyAlignment="1">
      <alignment horizontal="center" vertical="center"/>
      <protection/>
    </xf>
    <xf numFmtId="0" fontId="24" fillId="0" borderId="3" xfId="1681" applyFont="1" applyFill="1" applyBorder="1" applyAlignment="1">
      <alignment horizontal="center" vertical="center" wrapText="1"/>
      <protection/>
    </xf>
    <xf numFmtId="0" fontId="72" fillId="0" borderId="3" xfId="1681" applyFont="1" applyFill="1" applyBorder="1" applyAlignment="1">
      <alignment horizontal="center" vertical="center" wrapText="1"/>
      <protection/>
    </xf>
    <xf numFmtId="0" fontId="27" fillId="0" borderId="0" xfId="1681" applyFont="1" applyFill="1" applyBorder="1" applyAlignment="1">
      <alignment horizontal="center" vertical="center" wrapText="1"/>
      <protection/>
    </xf>
    <xf numFmtId="0" fontId="69" fillId="0" borderId="0" xfId="1681" applyFont="1" applyFill="1" applyBorder="1" applyAlignment="1">
      <alignment horizontal="center" vertical="center" wrapText="1"/>
      <protection/>
    </xf>
    <xf numFmtId="0" fontId="71" fillId="0" borderId="0" xfId="1681" applyFont="1" applyFill="1" applyBorder="1" applyAlignment="1">
      <alignment horizontal="right"/>
      <protection/>
    </xf>
    <xf numFmtId="0" fontId="28" fillId="0" borderId="3" xfId="1681" applyFont="1" applyFill="1" applyBorder="1" applyAlignment="1">
      <alignment horizontal="center" vertical="center" wrapText="1"/>
      <protection/>
    </xf>
    <xf numFmtId="0" fontId="34" fillId="0" borderId="0" xfId="1696" applyFont="1" applyFill="1" applyAlignment="1">
      <alignment horizontal="center" vertical="top" wrapText="1"/>
      <protection/>
    </xf>
    <xf numFmtId="0" fontId="9" fillId="0" borderId="59" xfId="1696" applyFont="1" applyFill="1" applyBorder="1" applyAlignment="1">
      <alignment horizontal="center" vertical="top" wrapText="1"/>
      <protection/>
    </xf>
    <xf numFmtId="0" fontId="9" fillId="0" borderId="44" xfId="1696" applyFont="1" applyFill="1" applyBorder="1" applyAlignment="1">
      <alignment horizontal="center" vertical="top" wrapText="1"/>
      <protection/>
    </xf>
    <xf numFmtId="0" fontId="35" fillId="0" borderId="60" xfId="1696" applyFont="1" applyBorder="1" applyAlignment="1">
      <alignment horizontal="center" vertical="center" wrapText="1"/>
      <protection/>
    </xf>
    <xf numFmtId="0" fontId="35" fillId="0" borderId="61" xfId="1696" applyFont="1" applyBorder="1" applyAlignment="1">
      <alignment horizontal="center" vertical="center" wrapText="1"/>
      <protection/>
    </xf>
    <xf numFmtId="0" fontId="35" fillId="0" borderId="62" xfId="1696" applyFont="1" applyBorder="1" applyAlignment="1">
      <alignment horizontal="center" vertical="center" wrapText="1"/>
      <protection/>
    </xf>
    <xf numFmtId="0" fontId="35" fillId="0" borderId="33" xfId="1696" applyFont="1" applyBorder="1" applyAlignment="1">
      <alignment horizontal="center" vertical="center" wrapText="1"/>
      <protection/>
    </xf>
    <xf numFmtId="0" fontId="35" fillId="0" borderId="63" xfId="1696" applyFont="1" applyBorder="1" applyAlignment="1">
      <alignment horizontal="center" vertical="center" wrapText="1"/>
      <protection/>
    </xf>
    <xf numFmtId="0" fontId="23" fillId="0" borderId="0" xfId="1699" applyFont="1" applyFill="1" applyAlignment="1">
      <alignment horizontal="center" wrapText="1"/>
      <protection/>
    </xf>
    <xf numFmtId="0" fontId="25" fillId="0" borderId="0" xfId="1699" applyFont="1" applyFill="1" applyAlignment="1">
      <alignment horizontal="center"/>
      <protection/>
    </xf>
    <xf numFmtId="0" fontId="73" fillId="0" borderId="64" xfId="1699" applyFont="1" applyFill="1" applyBorder="1" applyAlignment="1">
      <alignment horizontal="center"/>
      <protection/>
    </xf>
    <xf numFmtId="0" fontId="73" fillId="0" borderId="65" xfId="1699" applyFont="1" applyFill="1" applyBorder="1" applyAlignment="1">
      <alignment horizontal="center"/>
      <protection/>
    </xf>
    <xf numFmtId="14" fontId="27" fillId="0" borderId="62" xfId="1599" applyNumberFormat="1" applyFont="1" applyBorder="1" applyAlignment="1">
      <alignment horizontal="center" vertical="center" wrapText="1"/>
      <protection/>
    </xf>
    <xf numFmtId="14" fontId="27" fillId="0" borderId="63" xfId="1599" applyNumberFormat="1" applyFont="1" applyBorder="1" applyAlignment="1">
      <alignment horizontal="center" vertical="center" wrapText="1"/>
      <protection/>
    </xf>
    <xf numFmtId="0" fontId="30" fillId="0" borderId="0" xfId="1699" applyFont="1" applyFill="1" applyAlignment="1">
      <alignment horizontal="center" wrapText="1"/>
      <protection/>
    </xf>
    <xf numFmtId="0" fontId="25" fillId="0" borderId="0" xfId="1699" applyFont="1" applyFill="1" applyAlignment="1">
      <alignment horizontal="center" wrapText="1"/>
      <protection/>
    </xf>
    <xf numFmtId="0" fontId="26" fillId="0" borderId="66" xfId="1699" applyFont="1" applyFill="1" applyBorder="1" applyAlignment="1">
      <alignment horizontal="center"/>
      <protection/>
    </xf>
    <xf numFmtId="0" fontId="26" fillId="0" borderId="31" xfId="1699" applyFont="1" applyFill="1" applyBorder="1" applyAlignment="1">
      <alignment horizontal="center"/>
      <protection/>
    </xf>
    <xf numFmtId="0" fontId="35" fillId="0" borderId="67" xfId="1696" applyFont="1" applyBorder="1" applyAlignment="1">
      <alignment horizontal="center" vertical="center" wrapText="1"/>
      <protection/>
    </xf>
    <xf numFmtId="0" fontId="35" fillId="0" borderId="35" xfId="1696" applyFont="1" applyBorder="1" applyAlignment="1">
      <alignment horizontal="center" vertical="center" wrapText="1"/>
      <protection/>
    </xf>
    <xf numFmtId="0" fontId="35" fillId="0" borderId="67" xfId="1696" applyFont="1" applyBorder="1" applyAlignment="1">
      <alignment vertical="center" wrapText="1"/>
      <protection/>
    </xf>
    <xf numFmtId="0" fontId="35" fillId="0" borderId="35" xfId="1696" applyFont="1" applyBorder="1" applyAlignment="1">
      <alignment vertical="center" wrapText="1"/>
      <protection/>
    </xf>
    <xf numFmtId="0" fontId="23" fillId="0" borderId="62" xfId="1699" applyFont="1" applyFill="1" applyBorder="1" applyAlignment="1">
      <alignment horizontal="center" vertical="center" wrapText="1"/>
      <protection/>
    </xf>
    <xf numFmtId="0" fontId="23" fillId="0" borderId="63" xfId="1699" applyFont="1" applyFill="1" applyBorder="1" applyAlignment="1">
      <alignment horizontal="center" vertical="center" wrapText="1"/>
      <protection/>
    </xf>
    <xf numFmtId="0" fontId="35" fillId="0" borderId="0" xfId="1689" applyFont="1" applyAlignment="1">
      <alignment horizontal="center"/>
      <protection/>
    </xf>
    <xf numFmtId="0" fontId="35" fillId="0" borderId="29" xfId="1687" applyFont="1" applyFill="1" applyBorder="1" applyAlignment="1">
      <alignment horizontal="center" vertical="top" wrapText="1"/>
      <protection/>
    </xf>
    <xf numFmtId="0" fontId="4" fillId="0" borderId="3" xfId="1687" applyFont="1" applyFill="1" applyBorder="1" applyAlignment="1">
      <alignment horizontal="center" vertical="center" wrapText="1"/>
      <protection/>
    </xf>
    <xf numFmtId="0" fontId="6" fillId="0" borderId="3" xfId="1687" applyFont="1" applyFill="1" applyBorder="1" applyAlignment="1">
      <alignment horizontal="center" vertical="center"/>
      <protection/>
    </xf>
    <xf numFmtId="173" fontId="6" fillId="0" borderId="43" xfId="1687" applyNumberFormat="1" applyFont="1" applyFill="1" applyBorder="1" applyAlignment="1">
      <alignment horizontal="center" vertical="center"/>
      <protection/>
    </xf>
    <xf numFmtId="173" fontId="6" fillId="0" borderId="39" xfId="1687" applyNumberFormat="1" applyFont="1" applyFill="1" applyBorder="1" applyAlignment="1">
      <alignment horizontal="center" vertical="center"/>
      <protection/>
    </xf>
    <xf numFmtId="3" fontId="4" fillId="0" borderId="3" xfId="1687" applyNumberFormat="1" applyFont="1" applyFill="1" applyBorder="1" applyAlignment="1">
      <alignment horizontal="center" vertical="center" wrapText="1"/>
      <protection/>
    </xf>
    <xf numFmtId="173" fontId="6" fillId="0" borderId="3" xfId="1687" applyNumberFormat="1" applyFont="1" applyFill="1" applyBorder="1" applyAlignment="1">
      <alignment horizontal="center" vertical="center"/>
      <protection/>
    </xf>
    <xf numFmtId="3" fontId="13" fillId="0" borderId="3" xfId="1687" applyNumberFormat="1" applyFont="1" applyFill="1" applyBorder="1" applyAlignment="1">
      <alignment horizontal="center" vertical="center"/>
      <protection/>
    </xf>
    <xf numFmtId="0" fontId="78" fillId="0" borderId="68" xfId="1687" applyFont="1" applyFill="1" applyBorder="1" applyAlignment="1">
      <alignment horizontal="center" vertical="center" wrapText="1"/>
      <protection/>
    </xf>
    <xf numFmtId="0" fontId="78" fillId="0" borderId="69" xfId="1687" applyFont="1" applyFill="1" applyBorder="1" applyAlignment="1">
      <alignment horizontal="center" vertical="center" wrapText="1"/>
      <protection/>
    </xf>
    <xf numFmtId="0" fontId="78" fillId="0" borderId="70" xfId="1687" applyFont="1" applyFill="1" applyBorder="1" applyAlignment="1">
      <alignment horizontal="center" vertical="center" wrapText="1"/>
      <protection/>
    </xf>
    <xf numFmtId="0" fontId="78" fillId="0" borderId="37" xfId="1687" applyFont="1" applyFill="1" applyBorder="1" applyAlignment="1">
      <alignment horizontal="center" vertical="center" wrapText="1"/>
      <protection/>
    </xf>
    <xf numFmtId="0" fontId="78" fillId="0" borderId="29" xfId="1687" applyFont="1" applyFill="1" applyBorder="1" applyAlignment="1">
      <alignment horizontal="center" vertical="center" wrapText="1"/>
      <protection/>
    </xf>
    <xf numFmtId="0" fontId="78" fillId="0" borderId="38" xfId="1687" applyFont="1" applyFill="1" applyBorder="1" applyAlignment="1">
      <alignment horizontal="center" vertical="center" wrapText="1"/>
      <protection/>
    </xf>
    <xf numFmtId="0" fontId="6" fillId="0" borderId="43" xfId="1687" applyFont="1" applyFill="1" applyBorder="1" applyAlignment="1">
      <alignment horizontal="center" vertical="center"/>
      <protection/>
    </xf>
    <xf numFmtId="0" fontId="6" fillId="0" borderId="39" xfId="1687" applyFont="1" applyFill="1" applyBorder="1" applyAlignment="1">
      <alignment horizontal="center" vertical="center"/>
      <protection/>
    </xf>
    <xf numFmtId="0" fontId="6" fillId="0" borderId="37" xfId="1687" applyFont="1" applyFill="1" applyBorder="1" applyAlignment="1">
      <alignment horizontal="center" vertical="center"/>
      <protection/>
    </xf>
    <xf numFmtId="0" fontId="6" fillId="0" borderId="38" xfId="1687" applyFont="1" applyFill="1" applyBorder="1" applyAlignment="1">
      <alignment horizontal="center" vertical="center"/>
      <protection/>
    </xf>
    <xf numFmtId="0" fontId="10" fillId="0" borderId="69" xfId="1686" applyFont="1" applyFill="1" applyBorder="1" applyAlignment="1">
      <alignment horizontal="left" vertical="center" wrapText="1"/>
      <protection/>
    </xf>
    <xf numFmtId="1" fontId="16" fillId="0" borderId="3" xfId="1693" applyNumberFormat="1" applyFont="1" applyFill="1" applyBorder="1" applyAlignment="1" applyProtection="1">
      <alignment horizontal="center" vertical="center" wrapText="1"/>
      <protection/>
    </xf>
    <xf numFmtId="1" fontId="12" fillId="0" borderId="3" xfId="1693" applyNumberFormat="1" applyFont="1" applyFill="1" applyBorder="1" applyAlignment="1" applyProtection="1">
      <alignment horizontal="center" vertical="center" wrapText="1"/>
      <protection/>
    </xf>
    <xf numFmtId="1" fontId="15" fillId="0" borderId="47" xfId="1693" applyNumberFormat="1" applyFont="1" applyFill="1" applyBorder="1" applyAlignment="1" applyProtection="1">
      <alignment horizontal="center" vertical="center" wrapText="1"/>
      <protection/>
    </xf>
    <xf numFmtId="1" fontId="15" fillId="0" borderId="35" xfId="1693" applyNumberFormat="1" applyFont="1" applyFill="1" applyBorder="1" applyAlignment="1" applyProtection="1">
      <alignment horizontal="center" vertical="center" wrapText="1"/>
      <protection/>
    </xf>
    <xf numFmtId="1" fontId="12" fillId="0" borderId="47" xfId="1693" applyNumberFormat="1" applyFont="1" applyFill="1" applyBorder="1" applyAlignment="1" applyProtection="1">
      <alignment horizontal="center" vertical="center" wrapText="1"/>
      <protection/>
    </xf>
    <xf numFmtId="1" fontId="12" fillId="0" borderId="35" xfId="1693" applyNumberFormat="1" applyFont="1" applyFill="1" applyBorder="1" applyAlignment="1" applyProtection="1">
      <alignment horizontal="center" vertical="center" wrapText="1"/>
      <protection/>
    </xf>
    <xf numFmtId="1" fontId="13" fillId="0" borderId="3" xfId="1693" applyNumberFormat="1" applyFont="1" applyFill="1" applyBorder="1" applyAlignment="1" applyProtection="1">
      <alignment horizontal="center" vertical="center" wrapText="1"/>
      <protection locked="0"/>
    </xf>
    <xf numFmtId="1" fontId="13" fillId="0" borderId="3" xfId="1693" applyNumberFormat="1" applyFont="1" applyFill="1" applyBorder="1" applyAlignment="1" applyProtection="1">
      <alignment horizontal="center" vertical="center" wrapText="1"/>
      <protection/>
    </xf>
    <xf numFmtId="1" fontId="13" fillId="0" borderId="68" xfId="1693" applyNumberFormat="1" applyFont="1" applyFill="1" applyBorder="1" applyAlignment="1" applyProtection="1">
      <alignment horizontal="center" vertical="center" wrapText="1"/>
      <protection/>
    </xf>
    <xf numFmtId="1" fontId="13" fillId="0" borderId="69" xfId="1693" applyNumberFormat="1" applyFont="1" applyFill="1" applyBorder="1" applyAlignment="1" applyProtection="1">
      <alignment horizontal="center" vertical="center" wrapText="1"/>
      <protection/>
    </xf>
    <xf numFmtId="1" fontId="13" fillId="0" borderId="70" xfId="1693" applyNumberFormat="1" applyFont="1" applyFill="1" applyBorder="1" applyAlignment="1" applyProtection="1">
      <alignment horizontal="center" vertical="center" wrapText="1"/>
      <protection/>
    </xf>
    <xf numFmtId="1" fontId="13" fillId="0" borderId="50" xfId="1693" applyNumberFormat="1" applyFont="1" applyFill="1" applyBorder="1" applyAlignment="1" applyProtection="1">
      <alignment horizontal="center" vertical="center" wrapText="1"/>
      <protection/>
    </xf>
    <xf numFmtId="1" fontId="13" fillId="0" borderId="0" xfId="1693" applyNumberFormat="1" applyFont="1" applyFill="1" applyBorder="1" applyAlignment="1" applyProtection="1">
      <alignment horizontal="center" vertical="center" wrapText="1"/>
      <protection/>
    </xf>
    <xf numFmtId="1" fontId="13" fillId="0" borderId="51" xfId="1693" applyNumberFormat="1" applyFont="1" applyFill="1" applyBorder="1" applyAlignment="1" applyProtection="1">
      <alignment horizontal="center" vertical="center" wrapText="1"/>
      <protection/>
    </xf>
    <xf numFmtId="1" fontId="13" fillId="0" borderId="37" xfId="1693" applyNumberFormat="1" applyFont="1" applyFill="1" applyBorder="1" applyAlignment="1" applyProtection="1">
      <alignment horizontal="center" vertical="center" wrapText="1"/>
      <protection/>
    </xf>
    <xf numFmtId="1" fontId="13" fillId="0" borderId="29" xfId="1693" applyNumberFormat="1" applyFont="1" applyFill="1" applyBorder="1" applyAlignment="1" applyProtection="1">
      <alignment horizontal="center" vertical="center" wrapText="1"/>
      <protection/>
    </xf>
    <xf numFmtId="1" fontId="13" fillId="0" borderId="38" xfId="1693" applyNumberFormat="1" applyFont="1" applyFill="1" applyBorder="1" applyAlignment="1" applyProtection="1">
      <alignment horizontal="center" vertical="center" wrapText="1"/>
      <protection/>
    </xf>
    <xf numFmtId="1" fontId="15" fillId="0" borderId="3" xfId="1693" applyNumberFormat="1" applyFont="1" applyFill="1" applyBorder="1" applyAlignment="1" applyProtection="1">
      <alignment horizontal="center" vertical="center" wrapText="1"/>
      <protection/>
    </xf>
    <xf numFmtId="1" fontId="16" fillId="0" borderId="43" xfId="1693" applyNumberFormat="1" applyFont="1" applyFill="1" applyBorder="1" applyAlignment="1" applyProtection="1">
      <alignment horizontal="center" vertical="center" wrapText="1"/>
      <protection/>
    </xf>
    <xf numFmtId="1" fontId="16" fillId="0" borderId="39" xfId="1693" applyNumberFormat="1" applyFont="1" applyFill="1" applyBorder="1" applyAlignment="1" applyProtection="1">
      <alignment horizontal="center" vertical="center" wrapText="1"/>
      <protection/>
    </xf>
    <xf numFmtId="1" fontId="16" fillId="0" borderId="47" xfId="1693" applyNumberFormat="1" applyFont="1" applyFill="1" applyBorder="1" applyAlignment="1" applyProtection="1">
      <alignment horizontal="center" vertical="center" wrapText="1"/>
      <protection/>
    </xf>
    <xf numFmtId="1" fontId="16" fillId="0" borderId="35" xfId="1693" applyNumberFormat="1" applyFont="1" applyFill="1" applyBorder="1" applyAlignment="1" applyProtection="1">
      <alignment horizontal="center" vertical="center" wrapText="1"/>
      <protection/>
    </xf>
    <xf numFmtId="1" fontId="13" fillId="0" borderId="68" xfId="1693" applyNumberFormat="1" applyFont="1" applyFill="1" applyBorder="1" applyAlignment="1" applyProtection="1">
      <alignment horizontal="center" vertical="center" wrapText="1"/>
      <protection locked="0"/>
    </xf>
    <xf numFmtId="1" fontId="13" fillId="0" borderId="69" xfId="1693" applyNumberFormat="1" applyFont="1" applyFill="1" applyBorder="1" applyAlignment="1" applyProtection="1">
      <alignment horizontal="center" vertical="center" wrapText="1"/>
      <protection locked="0"/>
    </xf>
    <xf numFmtId="1" fontId="13" fillId="0" borderId="70" xfId="1693" applyNumberFormat="1" applyFont="1" applyFill="1" applyBorder="1" applyAlignment="1" applyProtection="1">
      <alignment horizontal="center" vertical="center" wrapText="1"/>
      <protection locked="0"/>
    </xf>
    <xf numFmtId="1" fontId="13" fillId="0" borderId="50" xfId="1693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1693" applyNumberFormat="1" applyFont="1" applyFill="1" applyBorder="1" applyAlignment="1" applyProtection="1">
      <alignment horizontal="center" vertical="center" wrapText="1"/>
      <protection locked="0"/>
    </xf>
    <xf numFmtId="1" fontId="13" fillId="0" borderId="51" xfId="1693" applyNumberFormat="1" applyFont="1" applyFill="1" applyBorder="1" applyAlignment="1" applyProtection="1">
      <alignment horizontal="center" vertical="center" wrapText="1"/>
      <protection locked="0"/>
    </xf>
    <xf numFmtId="1" fontId="13" fillId="0" borderId="35" xfId="1693" applyNumberFormat="1" applyFont="1" applyFill="1" applyBorder="1" applyAlignment="1" applyProtection="1">
      <alignment horizontal="center" vertical="center" wrapText="1"/>
      <protection/>
    </xf>
    <xf numFmtId="1" fontId="13" fillId="0" borderId="39" xfId="1693" applyNumberFormat="1" applyFont="1" applyFill="1" applyBorder="1" applyAlignment="1" applyProtection="1">
      <alignment horizontal="center" vertical="center" wrapText="1"/>
      <protection/>
    </xf>
    <xf numFmtId="1" fontId="13" fillId="0" borderId="43" xfId="1693" applyNumberFormat="1" applyFont="1" applyFill="1" applyBorder="1" applyAlignment="1" applyProtection="1">
      <alignment horizontal="center" vertical="center" wrapText="1"/>
      <protection/>
    </xf>
    <xf numFmtId="1" fontId="13" fillId="0" borderId="58" xfId="1693" applyNumberFormat="1" applyFont="1" applyFill="1" applyBorder="1" applyAlignment="1" applyProtection="1">
      <alignment horizontal="center" vertical="center" wrapText="1"/>
      <protection/>
    </xf>
    <xf numFmtId="1" fontId="34" fillId="0" borderId="0" xfId="1693" applyNumberFormat="1" applyFont="1" applyFill="1" applyAlignment="1" applyProtection="1">
      <alignment horizontal="center"/>
      <protection locked="0"/>
    </xf>
    <xf numFmtId="1" fontId="34" fillId="0" borderId="29" xfId="1693" applyNumberFormat="1" applyFont="1" applyFill="1" applyBorder="1" applyAlignment="1" applyProtection="1">
      <alignment horizontal="center"/>
      <protection locked="0"/>
    </xf>
    <xf numFmtId="1" fontId="2" fillId="0" borderId="47" xfId="1693" applyNumberFormat="1" applyFont="1" applyFill="1" applyBorder="1" applyAlignment="1" applyProtection="1">
      <alignment horizontal="left"/>
      <protection/>
    </xf>
    <xf numFmtId="1" fontId="2" fillId="0" borderId="49" xfId="1693" applyNumberFormat="1" applyFont="1" applyFill="1" applyBorder="1" applyAlignment="1" applyProtection="1">
      <alignment horizontal="left"/>
      <protection/>
    </xf>
    <xf numFmtId="1" fontId="2" fillId="0" borderId="35" xfId="1693" applyNumberFormat="1" applyFont="1" applyFill="1" applyBorder="1" applyAlignment="1" applyProtection="1">
      <alignment horizontal="left"/>
      <protection/>
    </xf>
    <xf numFmtId="1" fontId="13" fillId="0" borderId="47" xfId="1693" applyNumberFormat="1" applyFont="1" applyFill="1" applyBorder="1" applyAlignment="1" applyProtection="1">
      <alignment horizontal="center" vertical="center" wrapText="1"/>
      <protection/>
    </xf>
  </cellXfs>
  <cellStyles count="1743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2 4" xfId="21"/>
    <cellStyle name="20% - Accent1 2 5" xfId="22"/>
    <cellStyle name="20% - Accent1 3" xfId="23"/>
    <cellStyle name="20% - Accent1 3 2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_січень-жовтень" xfId="30"/>
    <cellStyle name="20% - Accent2" xfId="31"/>
    <cellStyle name="20% - Accent2 2" xfId="32"/>
    <cellStyle name="20% - Accent2 2 2" xfId="33"/>
    <cellStyle name="20% - Accent2 2 3" xfId="34"/>
    <cellStyle name="20% - Accent2 2 4" xfId="35"/>
    <cellStyle name="20% - Accent2 2 5" xfId="36"/>
    <cellStyle name="20% - Accent2 3" xfId="37"/>
    <cellStyle name="20% - Accent2 3 2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_січень-жовтень" xfId="44"/>
    <cellStyle name="20% - Accent3" xfId="45"/>
    <cellStyle name="20% - Accent3 2" xfId="46"/>
    <cellStyle name="20% - Accent3 2 2" xfId="47"/>
    <cellStyle name="20% - Accent3 2 3" xfId="48"/>
    <cellStyle name="20% - Accent3 2 4" xfId="49"/>
    <cellStyle name="20% - Accent3 2 5" xfId="50"/>
    <cellStyle name="20% - Accent3 3" xfId="51"/>
    <cellStyle name="20% - Accent3 3 2" xfId="52"/>
    <cellStyle name="20% - Accent3 4" xfId="53"/>
    <cellStyle name="20% - Accent3 5" xfId="54"/>
    <cellStyle name="20% - Accent3 6" xfId="55"/>
    <cellStyle name="20% - Accent3 7" xfId="56"/>
    <cellStyle name="20% - Accent3 8" xfId="57"/>
    <cellStyle name="20% - Accent3_січень-жовтень" xfId="58"/>
    <cellStyle name="20% - Accent4" xfId="59"/>
    <cellStyle name="20% - Accent4 2" xfId="60"/>
    <cellStyle name="20% - Accent4 2 2" xfId="61"/>
    <cellStyle name="20% - Accent4 2 3" xfId="62"/>
    <cellStyle name="20% - Accent4 2 4" xfId="63"/>
    <cellStyle name="20% - Accent4 2 5" xfId="64"/>
    <cellStyle name="20% - Accent4 3" xfId="65"/>
    <cellStyle name="20% - Accent4 3 2" xfId="66"/>
    <cellStyle name="20% - Accent4 4" xfId="67"/>
    <cellStyle name="20% - Accent4 5" xfId="68"/>
    <cellStyle name="20% - Accent4 6" xfId="69"/>
    <cellStyle name="20% - Accent4 7" xfId="70"/>
    <cellStyle name="20% - Accent4 8" xfId="71"/>
    <cellStyle name="20% - Accent4_січень-жовтень" xfId="72"/>
    <cellStyle name="20% - Accent5" xfId="73"/>
    <cellStyle name="20% - Accent5 2" xfId="74"/>
    <cellStyle name="20% - Accent5 2 2" xfId="75"/>
    <cellStyle name="20% - Accent5 2 3" xfId="76"/>
    <cellStyle name="20% - Accent5 2 4" xfId="77"/>
    <cellStyle name="20% - Accent5 2 5" xfId="78"/>
    <cellStyle name="20% - Accent5 3" xfId="79"/>
    <cellStyle name="20% - Accent5 4" xfId="80"/>
    <cellStyle name="20% - Accent5 5" xfId="81"/>
    <cellStyle name="20% - Accent5 6" xfId="82"/>
    <cellStyle name="20% - Accent5 7" xfId="83"/>
    <cellStyle name="20% - Accent5_січень-жовтень" xfId="84"/>
    <cellStyle name="20% - Accent6" xfId="85"/>
    <cellStyle name="20% - Accent6 2" xfId="86"/>
    <cellStyle name="20% - Accent6 2 2" xfId="87"/>
    <cellStyle name="20% - Accent6 2 3" xfId="88"/>
    <cellStyle name="20% - Accent6 2 4" xfId="89"/>
    <cellStyle name="20% - Accent6 2 5" xfId="90"/>
    <cellStyle name="20% - Accent6 3" xfId="91"/>
    <cellStyle name="20% - Accent6 3 2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_січень-жовтень" xfId="98"/>
    <cellStyle name="20% - Акцент1" xfId="99"/>
    <cellStyle name="20% — акцент1" xfId="100"/>
    <cellStyle name="20% - Акцент1 10" xfId="101"/>
    <cellStyle name="20% — акцент1 10" xfId="102"/>
    <cellStyle name="20% - Акцент1 11" xfId="103"/>
    <cellStyle name="20% — акцент1 11" xfId="104"/>
    <cellStyle name="20% - Акцент1 12" xfId="105"/>
    <cellStyle name="20% — акцент1 12" xfId="106"/>
    <cellStyle name="20% - Акцент1 13" xfId="107"/>
    <cellStyle name="20% — акцент1 13" xfId="108"/>
    <cellStyle name="20% - Акцент1 14" xfId="109"/>
    <cellStyle name="20% — акцент1 14" xfId="110"/>
    <cellStyle name="20% - Акцент1 15" xfId="111"/>
    <cellStyle name="20% — акцент1 15" xfId="112"/>
    <cellStyle name="20% - Акцент1 16" xfId="113"/>
    <cellStyle name="20% - Акцент1 17" xfId="114"/>
    <cellStyle name="20% - Акцент1 18" xfId="115"/>
    <cellStyle name="20% - Акцент1 19" xfId="116"/>
    <cellStyle name="20% - Акцент1 2" xfId="117"/>
    <cellStyle name="20% — акцент1 2" xfId="118"/>
    <cellStyle name="20% - Акцент1 2 10" xfId="119"/>
    <cellStyle name="20% - Акцент1 2 11" xfId="120"/>
    <cellStyle name="20% - Акцент1 2 12" xfId="121"/>
    <cellStyle name="20% - Акцент1 2 13" xfId="122"/>
    <cellStyle name="20% - Акцент1 2 14" xfId="123"/>
    <cellStyle name="20% - Акцент1 2 15" xfId="124"/>
    <cellStyle name="20% - Акцент1 2 16" xfId="125"/>
    <cellStyle name="20% - Акцент1 2 17" xfId="126"/>
    <cellStyle name="20% - Акцент1 2 2" xfId="127"/>
    <cellStyle name="20% — акцент1 2 2" xfId="128"/>
    <cellStyle name="20% - Акцент1 2 2 2" xfId="129"/>
    <cellStyle name="20% - Акцент1 2 3" xfId="130"/>
    <cellStyle name="20% - Акцент1 2 3 2" xfId="131"/>
    <cellStyle name="20% - Акцент1 2 4" xfId="132"/>
    <cellStyle name="20% - Акцент1 2 5" xfId="133"/>
    <cellStyle name="20% - Акцент1 2 6" xfId="134"/>
    <cellStyle name="20% - Акцент1 2 7" xfId="135"/>
    <cellStyle name="20% - Акцент1 2 8" xfId="136"/>
    <cellStyle name="20% - Акцент1 2 9" xfId="137"/>
    <cellStyle name="20% - Акцент1 20" xfId="138"/>
    <cellStyle name="20% - Акцент1 21" xfId="139"/>
    <cellStyle name="20% - Акцент1 3" xfId="140"/>
    <cellStyle name="20% — акцент1 3" xfId="141"/>
    <cellStyle name="20% - Акцент1 3 2" xfId="142"/>
    <cellStyle name="20% — акцент1 3 2" xfId="143"/>
    <cellStyle name="20% - Акцент1 3 3" xfId="144"/>
    <cellStyle name="20% - Акцент1 4" xfId="145"/>
    <cellStyle name="20% — акцент1 4" xfId="146"/>
    <cellStyle name="20% - Акцент1 4 2" xfId="147"/>
    <cellStyle name="20% - Акцент1 5" xfId="148"/>
    <cellStyle name="20% — акцент1 5" xfId="149"/>
    <cellStyle name="20% - Акцент1 5 2" xfId="150"/>
    <cellStyle name="20% - Акцент1 6" xfId="151"/>
    <cellStyle name="20% — акцент1 6" xfId="152"/>
    <cellStyle name="20% - Акцент1 6 2" xfId="153"/>
    <cellStyle name="20% - Акцент1 7" xfId="154"/>
    <cellStyle name="20% — акцент1 7" xfId="155"/>
    <cellStyle name="20% - Акцент1 7 2" xfId="156"/>
    <cellStyle name="20% - Акцент1 8" xfId="157"/>
    <cellStyle name="20% — акцент1 8" xfId="158"/>
    <cellStyle name="20% - Акцент1 9" xfId="159"/>
    <cellStyle name="20% — акцент1 9" xfId="160"/>
    <cellStyle name="20% — акцент1_!!!!!ТАБО" xfId="161"/>
    <cellStyle name="20% - Акцент2" xfId="162"/>
    <cellStyle name="20% — акцент2" xfId="163"/>
    <cellStyle name="20% - Акцент2 10" xfId="164"/>
    <cellStyle name="20% — акцент2 10" xfId="165"/>
    <cellStyle name="20% - Акцент2 11" xfId="166"/>
    <cellStyle name="20% — акцент2 11" xfId="167"/>
    <cellStyle name="20% - Акцент2 12" xfId="168"/>
    <cellStyle name="20% — акцент2 12" xfId="169"/>
    <cellStyle name="20% - Акцент2 13" xfId="170"/>
    <cellStyle name="20% — акцент2 13" xfId="171"/>
    <cellStyle name="20% - Акцент2 14" xfId="172"/>
    <cellStyle name="20% — акцент2 14" xfId="173"/>
    <cellStyle name="20% - Акцент2 15" xfId="174"/>
    <cellStyle name="20% —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— акцент2 2" xfId="181"/>
    <cellStyle name="20% - Акцент2 2 10" xfId="182"/>
    <cellStyle name="20% - Акцент2 2 11" xfId="183"/>
    <cellStyle name="20% - Акцент2 2 12" xfId="184"/>
    <cellStyle name="20% - Акцент2 2 13" xfId="185"/>
    <cellStyle name="20% - Акцент2 2 14" xfId="186"/>
    <cellStyle name="20% - Акцент2 2 15" xfId="187"/>
    <cellStyle name="20% - Акцент2 2 16" xfId="188"/>
    <cellStyle name="20% - Акцент2 2 17" xfId="189"/>
    <cellStyle name="20% - Акцент2 2 2" xfId="190"/>
    <cellStyle name="20% — акцент2 2 2" xfId="191"/>
    <cellStyle name="20% - Акцент2 2 2 2" xfId="192"/>
    <cellStyle name="20% - Акцент2 2 3" xfId="193"/>
    <cellStyle name="20% - Акцент2 2 3 2" xfId="194"/>
    <cellStyle name="20% - Акцент2 2 4" xfId="195"/>
    <cellStyle name="20% - Акцент2 2 5" xfId="196"/>
    <cellStyle name="20% - Акцент2 2 6" xfId="197"/>
    <cellStyle name="20% - Акцент2 2 7" xfId="198"/>
    <cellStyle name="20% - Акцент2 2 8" xfId="199"/>
    <cellStyle name="20% - Акцент2 2 9" xfId="200"/>
    <cellStyle name="20% - Акцент2 20" xfId="201"/>
    <cellStyle name="20% - Акцент2 21" xfId="202"/>
    <cellStyle name="20% - Акцент2 3" xfId="203"/>
    <cellStyle name="20% — акцент2 3" xfId="204"/>
    <cellStyle name="20% - Акцент2 3 2" xfId="205"/>
    <cellStyle name="20% — акцент2 3 2" xfId="206"/>
    <cellStyle name="20% - Акцент2 3 3" xfId="207"/>
    <cellStyle name="20% - Акцент2 4" xfId="208"/>
    <cellStyle name="20% — акцент2 4" xfId="209"/>
    <cellStyle name="20% - Акцент2 4 2" xfId="210"/>
    <cellStyle name="20% - Акцент2 5" xfId="211"/>
    <cellStyle name="20% — акцент2 5" xfId="212"/>
    <cellStyle name="20% - Акцент2 5 2" xfId="213"/>
    <cellStyle name="20% - Акцент2 6" xfId="214"/>
    <cellStyle name="20% — акцент2 6" xfId="215"/>
    <cellStyle name="20% - Акцент2 6 2" xfId="216"/>
    <cellStyle name="20% - Акцент2 7" xfId="217"/>
    <cellStyle name="20% — акцент2 7" xfId="218"/>
    <cellStyle name="20% - Акцент2 7 2" xfId="219"/>
    <cellStyle name="20% - Акцент2 8" xfId="220"/>
    <cellStyle name="20% — акцент2 8" xfId="221"/>
    <cellStyle name="20% - Акцент2 9" xfId="222"/>
    <cellStyle name="20% — акцент2 9" xfId="223"/>
    <cellStyle name="20% — акцент2_!!!!!ТАБО" xfId="224"/>
    <cellStyle name="20% - Акцент3" xfId="225"/>
    <cellStyle name="20% — акцент3" xfId="226"/>
    <cellStyle name="20% - Акцент3 10" xfId="227"/>
    <cellStyle name="20% — акцент3 10" xfId="228"/>
    <cellStyle name="20% - Акцент3 11" xfId="229"/>
    <cellStyle name="20% — акцент3 11" xfId="230"/>
    <cellStyle name="20% - Акцент3 12" xfId="231"/>
    <cellStyle name="20% — акцент3 12" xfId="232"/>
    <cellStyle name="20% - Акцент3 13" xfId="233"/>
    <cellStyle name="20% — акцент3 13" xfId="234"/>
    <cellStyle name="20% - Акцент3 14" xfId="235"/>
    <cellStyle name="20% — акцент3 14" xfId="236"/>
    <cellStyle name="20% - Акцент3 15" xfId="237"/>
    <cellStyle name="20% — акцент3 15" xfId="238"/>
    <cellStyle name="20% - Акцент3 16" xfId="239"/>
    <cellStyle name="20% - Акцент3 17" xfId="240"/>
    <cellStyle name="20% - Акцент3 18" xfId="241"/>
    <cellStyle name="20% - Акцент3 19" xfId="242"/>
    <cellStyle name="20% - Акцент3 2" xfId="243"/>
    <cellStyle name="20% — акцент3 2" xfId="244"/>
    <cellStyle name="20% - Акцент3 2 10" xfId="245"/>
    <cellStyle name="20% - Акцент3 2 11" xfId="246"/>
    <cellStyle name="20% - Акцент3 2 12" xfId="247"/>
    <cellStyle name="20% - Акцент3 2 13" xfId="248"/>
    <cellStyle name="20% - Акцент3 2 14" xfId="249"/>
    <cellStyle name="20% - Акцент3 2 15" xfId="250"/>
    <cellStyle name="20% - Акцент3 2 16" xfId="251"/>
    <cellStyle name="20% - Акцент3 2 17" xfId="252"/>
    <cellStyle name="20% - Акцент3 2 2" xfId="253"/>
    <cellStyle name="20% — акцент3 2 2" xfId="254"/>
    <cellStyle name="20% - Акцент3 2 2 2" xfId="255"/>
    <cellStyle name="20% - Акцент3 2 3" xfId="256"/>
    <cellStyle name="20% - Акцент3 2 3 2" xfId="257"/>
    <cellStyle name="20% - Акцент3 2 4" xfId="258"/>
    <cellStyle name="20% - Акцент3 2 5" xfId="259"/>
    <cellStyle name="20% - Акцент3 2 6" xfId="260"/>
    <cellStyle name="20% - Акцент3 2 7" xfId="261"/>
    <cellStyle name="20% - Акцент3 2 8" xfId="262"/>
    <cellStyle name="20% - Акцент3 2 9" xfId="263"/>
    <cellStyle name="20% - Акцент3 20" xfId="264"/>
    <cellStyle name="20% - Акцент3 21" xfId="265"/>
    <cellStyle name="20% - Акцент3 3" xfId="266"/>
    <cellStyle name="20% — акцент3 3" xfId="267"/>
    <cellStyle name="20% - Акцент3 3 2" xfId="268"/>
    <cellStyle name="20% — акцент3 3 2" xfId="269"/>
    <cellStyle name="20% - Акцент3 3 3" xfId="270"/>
    <cellStyle name="20% - Акцент3 4" xfId="271"/>
    <cellStyle name="20% — акцент3 4" xfId="272"/>
    <cellStyle name="20% - Акцент3 4 2" xfId="273"/>
    <cellStyle name="20% - Акцент3 5" xfId="274"/>
    <cellStyle name="20% — акцент3 5" xfId="275"/>
    <cellStyle name="20% - Акцент3 5 2" xfId="276"/>
    <cellStyle name="20% - Акцент3 6" xfId="277"/>
    <cellStyle name="20% — акцент3 6" xfId="278"/>
    <cellStyle name="20% - Акцент3 6 2" xfId="279"/>
    <cellStyle name="20% - Акцент3 7" xfId="280"/>
    <cellStyle name="20% — акцент3 7" xfId="281"/>
    <cellStyle name="20% - Акцент3 7 2" xfId="282"/>
    <cellStyle name="20% - Акцент3 8" xfId="283"/>
    <cellStyle name="20% — акцент3 8" xfId="284"/>
    <cellStyle name="20% - Акцент3 9" xfId="285"/>
    <cellStyle name="20% — акцент3 9" xfId="286"/>
    <cellStyle name="20% — акцент3_!!!!!ТАБО" xfId="287"/>
    <cellStyle name="20% - Акцент4" xfId="288"/>
    <cellStyle name="20% — акцент4" xfId="289"/>
    <cellStyle name="20% - Акцент4 10" xfId="290"/>
    <cellStyle name="20% — акцент4 10" xfId="291"/>
    <cellStyle name="20% - Акцент4 11" xfId="292"/>
    <cellStyle name="20% — акцент4 11" xfId="293"/>
    <cellStyle name="20% - Акцент4 12" xfId="294"/>
    <cellStyle name="20% — акцент4 12" xfId="295"/>
    <cellStyle name="20% - Акцент4 13" xfId="296"/>
    <cellStyle name="20% — акцент4 13" xfId="297"/>
    <cellStyle name="20% - Акцент4 14" xfId="298"/>
    <cellStyle name="20% — акцент4 14" xfId="299"/>
    <cellStyle name="20% - Акцент4 15" xfId="300"/>
    <cellStyle name="20% — акцент4 15" xfId="301"/>
    <cellStyle name="20% - Акцент4 16" xfId="302"/>
    <cellStyle name="20% - Акцент4 17" xfId="303"/>
    <cellStyle name="20% - Акцент4 18" xfId="304"/>
    <cellStyle name="20% - Акцент4 19" xfId="305"/>
    <cellStyle name="20% - Акцент4 2" xfId="306"/>
    <cellStyle name="20% — акцент4 2" xfId="307"/>
    <cellStyle name="20% - Акцент4 2 10" xfId="308"/>
    <cellStyle name="20% - Акцент4 2 11" xfId="309"/>
    <cellStyle name="20% - Акцент4 2 12" xfId="310"/>
    <cellStyle name="20% - Акцент4 2 13" xfId="311"/>
    <cellStyle name="20% - Акцент4 2 14" xfId="312"/>
    <cellStyle name="20% - Акцент4 2 15" xfId="313"/>
    <cellStyle name="20% - Акцент4 2 16" xfId="314"/>
    <cellStyle name="20% - Акцент4 2 17" xfId="315"/>
    <cellStyle name="20% - Акцент4 2 2" xfId="316"/>
    <cellStyle name="20% — акцент4 2 2" xfId="317"/>
    <cellStyle name="20% - Акцент4 2 2 2" xfId="318"/>
    <cellStyle name="20% - Акцент4 2 3" xfId="319"/>
    <cellStyle name="20% - Акцент4 2 3 2" xfId="320"/>
    <cellStyle name="20% - Акцент4 2 4" xfId="321"/>
    <cellStyle name="20% - Акцент4 2 5" xfId="322"/>
    <cellStyle name="20% - Акцент4 2 6" xfId="323"/>
    <cellStyle name="20% - Акцент4 2 7" xfId="324"/>
    <cellStyle name="20% - Акцент4 2 8" xfId="325"/>
    <cellStyle name="20% - Акцент4 2 9" xfId="326"/>
    <cellStyle name="20% - Акцент4 20" xfId="327"/>
    <cellStyle name="20% - Акцент4 21" xfId="328"/>
    <cellStyle name="20% - Акцент4 3" xfId="329"/>
    <cellStyle name="20% — акцент4 3" xfId="330"/>
    <cellStyle name="20% - Акцент4 3 2" xfId="331"/>
    <cellStyle name="20% — акцент4 3 2" xfId="332"/>
    <cellStyle name="20% - Акцент4 3 3" xfId="333"/>
    <cellStyle name="20% - Акцент4 4" xfId="334"/>
    <cellStyle name="20% — акцент4 4" xfId="335"/>
    <cellStyle name="20% - Акцент4 4 2" xfId="336"/>
    <cellStyle name="20% - Акцент4 5" xfId="337"/>
    <cellStyle name="20% — акцент4 5" xfId="338"/>
    <cellStyle name="20% - Акцент4 5 2" xfId="339"/>
    <cellStyle name="20% - Акцент4 6" xfId="340"/>
    <cellStyle name="20% — акцент4 6" xfId="341"/>
    <cellStyle name="20% - Акцент4 6 2" xfId="342"/>
    <cellStyle name="20% - Акцент4 7" xfId="343"/>
    <cellStyle name="20% — акцент4 7" xfId="344"/>
    <cellStyle name="20% - Акцент4 7 2" xfId="345"/>
    <cellStyle name="20% - Акцент4 8" xfId="346"/>
    <cellStyle name="20% — акцент4 8" xfId="347"/>
    <cellStyle name="20% - Акцент4 9" xfId="348"/>
    <cellStyle name="20% — акцент4 9" xfId="349"/>
    <cellStyle name="20% — акцент4_!!!!!ТАБО" xfId="350"/>
    <cellStyle name="20% - Акцент5" xfId="351"/>
    <cellStyle name="20% — акцент5" xfId="352"/>
    <cellStyle name="20% - Акцент5 10" xfId="353"/>
    <cellStyle name="20% — акцент5 10" xfId="354"/>
    <cellStyle name="20% - Акцент5 11" xfId="355"/>
    <cellStyle name="20% — акцент5 11" xfId="356"/>
    <cellStyle name="20% - Акцент5 12" xfId="357"/>
    <cellStyle name="20% — акцент5 12" xfId="358"/>
    <cellStyle name="20% - Акцент5 13" xfId="359"/>
    <cellStyle name="20% — акцент5 13" xfId="360"/>
    <cellStyle name="20% - Акцент5 14" xfId="361"/>
    <cellStyle name="20% — акцент5 14" xfId="362"/>
    <cellStyle name="20% - Акцент5 15" xfId="363"/>
    <cellStyle name="20% — акцент5 15" xfId="364"/>
    <cellStyle name="20% - Акцент5 16" xfId="365"/>
    <cellStyle name="20% - Акцент5 17" xfId="366"/>
    <cellStyle name="20% - Акцент5 18" xfId="367"/>
    <cellStyle name="20% - Акцент5 19" xfId="368"/>
    <cellStyle name="20% - Акцент5 2" xfId="369"/>
    <cellStyle name="20% — акцент5 2" xfId="370"/>
    <cellStyle name="20% - Акцент5 2 10" xfId="371"/>
    <cellStyle name="20% - Акцент5 2 11" xfId="372"/>
    <cellStyle name="20% - Акцент5 2 12" xfId="373"/>
    <cellStyle name="20% - Акцент5 2 13" xfId="374"/>
    <cellStyle name="20% - Акцент5 2 14" xfId="375"/>
    <cellStyle name="20% - Акцент5 2 15" xfId="376"/>
    <cellStyle name="20% - Акцент5 2 16" xfId="377"/>
    <cellStyle name="20% - Акцент5 2 17" xfId="378"/>
    <cellStyle name="20% - Акцент5 2 2" xfId="379"/>
    <cellStyle name="20% — акцент5 2 2" xfId="380"/>
    <cellStyle name="20% - Акцент5 2 3" xfId="381"/>
    <cellStyle name="20% - Акцент5 2 4" xfId="382"/>
    <cellStyle name="20% - Акцент5 2 5" xfId="383"/>
    <cellStyle name="20% - Акцент5 2 6" xfId="384"/>
    <cellStyle name="20% - Акцент5 2 7" xfId="385"/>
    <cellStyle name="20% - Акцент5 2 8" xfId="386"/>
    <cellStyle name="20% - Акцент5 2 9" xfId="387"/>
    <cellStyle name="20% - Акцент5 20" xfId="388"/>
    <cellStyle name="20% - Акцент5 21" xfId="389"/>
    <cellStyle name="20% - Акцент5 3" xfId="390"/>
    <cellStyle name="20% — акцент5 3" xfId="391"/>
    <cellStyle name="20% - Акцент5 3 2" xfId="392"/>
    <cellStyle name="20% - Акцент5 3 3" xfId="393"/>
    <cellStyle name="20% - Акцент5 4" xfId="394"/>
    <cellStyle name="20% — акцент5 4" xfId="395"/>
    <cellStyle name="20% - Акцент5 4 2" xfId="396"/>
    <cellStyle name="20% - Акцент5 5" xfId="397"/>
    <cellStyle name="20% — акцент5 5" xfId="398"/>
    <cellStyle name="20% - Акцент5 5 2" xfId="399"/>
    <cellStyle name="20% - Акцент5 6" xfId="400"/>
    <cellStyle name="20% — акцент5 6" xfId="401"/>
    <cellStyle name="20% - Акцент5 6 2" xfId="402"/>
    <cellStyle name="20% - Акцент5 7" xfId="403"/>
    <cellStyle name="20% — акцент5 7" xfId="404"/>
    <cellStyle name="20% - Акцент5 7 2" xfId="405"/>
    <cellStyle name="20% - Акцент5 8" xfId="406"/>
    <cellStyle name="20% — акцент5 8" xfId="407"/>
    <cellStyle name="20% - Акцент5 9" xfId="408"/>
    <cellStyle name="20% — акцент5 9" xfId="409"/>
    <cellStyle name="20% — акцент5_!!!!!ТАБО" xfId="410"/>
    <cellStyle name="20% - Акцент6" xfId="411"/>
    <cellStyle name="20% — акцент6" xfId="412"/>
    <cellStyle name="20% - Акцент6 10" xfId="413"/>
    <cellStyle name="20% — акцент6 10" xfId="414"/>
    <cellStyle name="20% - Акцент6 11" xfId="415"/>
    <cellStyle name="20% — акцент6 11" xfId="416"/>
    <cellStyle name="20% - Акцент6 12" xfId="417"/>
    <cellStyle name="20% — акцент6 12" xfId="418"/>
    <cellStyle name="20% - Акцент6 13" xfId="419"/>
    <cellStyle name="20% — акцент6 13" xfId="420"/>
    <cellStyle name="20% - Акцент6 14" xfId="421"/>
    <cellStyle name="20% — акцент6 14" xfId="422"/>
    <cellStyle name="20% - Акцент6 15" xfId="423"/>
    <cellStyle name="20% — акцент6 15" xfId="424"/>
    <cellStyle name="20% - Акцент6 16" xfId="425"/>
    <cellStyle name="20% - Акцент6 17" xfId="426"/>
    <cellStyle name="20% - Акцент6 18" xfId="427"/>
    <cellStyle name="20% - Акцент6 19" xfId="428"/>
    <cellStyle name="20% - Акцент6 2" xfId="429"/>
    <cellStyle name="20% — акцент6 2" xfId="430"/>
    <cellStyle name="20% - Акцент6 2 10" xfId="431"/>
    <cellStyle name="20% - Акцент6 2 11" xfId="432"/>
    <cellStyle name="20% - Акцент6 2 12" xfId="433"/>
    <cellStyle name="20% - Акцент6 2 13" xfId="434"/>
    <cellStyle name="20% - Акцент6 2 14" xfId="435"/>
    <cellStyle name="20% - Акцент6 2 15" xfId="436"/>
    <cellStyle name="20% - Акцент6 2 16" xfId="437"/>
    <cellStyle name="20% - Акцент6 2 17" xfId="438"/>
    <cellStyle name="20% - Акцент6 2 2" xfId="439"/>
    <cellStyle name="20% — акцент6 2 2" xfId="440"/>
    <cellStyle name="20% - Акцент6 2 2 2" xfId="441"/>
    <cellStyle name="20% - Акцент6 2 3" xfId="442"/>
    <cellStyle name="20% - Акцент6 2 3 2" xfId="443"/>
    <cellStyle name="20% - Акцент6 2 4" xfId="444"/>
    <cellStyle name="20% - Акцент6 2 5" xfId="445"/>
    <cellStyle name="20% - Акцент6 2 6" xfId="446"/>
    <cellStyle name="20% - Акцент6 2 7" xfId="447"/>
    <cellStyle name="20% - Акцент6 2 8" xfId="448"/>
    <cellStyle name="20% - Акцент6 2 9" xfId="449"/>
    <cellStyle name="20% - Акцент6 20" xfId="450"/>
    <cellStyle name="20% - Акцент6 21" xfId="451"/>
    <cellStyle name="20% - Акцент6 3" xfId="452"/>
    <cellStyle name="20% — акцент6 3" xfId="453"/>
    <cellStyle name="20% - Акцент6 3 2" xfId="454"/>
    <cellStyle name="20% — акцент6 3 2" xfId="455"/>
    <cellStyle name="20% - Акцент6 3 3" xfId="456"/>
    <cellStyle name="20% - Акцент6 4" xfId="457"/>
    <cellStyle name="20% — акцент6 4" xfId="458"/>
    <cellStyle name="20% - Акцент6 4 2" xfId="459"/>
    <cellStyle name="20% - Акцент6 5" xfId="460"/>
    <cellStyle name="20% — акцент6 5" xfId="461"/>
    <cellStyle name="20% - Акцент6 5 2" xfId="462"/>
    <cellStyle name="20% - Акцент6 6" xfId="463"/>
    <cellStyle name="20% — акцент6 6" xfId="464"/>
    <cellStyle name="20% - Акцент6 6 2" xfId="465"/>
    <cellStyle name="20% - Акцент6 7" xfId="466"/>
    <cellStyle name="20% — акцент6 7" xfId="467"/>
    <cellStyle name="20% - Акцент6 7 2" xfId="468"/>
    <cellStyle name="20% - Акцент6 8" xfId="469"/>
    <cellStyle name="20% — акцент6 8" xfId="470"/>
    <cellStyle name="20% - Акцент6 9" xfId="471"/>
    <cellStyle name="20% — акцент6 9" xfId="472"/>
    <cellStyle name="20% — акцент6_!!!!!ТАБО" xfId="473"/>
    <cellStyle name="20% – Акцентування1" xfId="474"/>
    <cellStyle name="20% – Акцентування1 2" xfId="475"/>
    <cellStyle name="20% – Акцентування1 2 2" xfId="476"/>
    <cellStyle name="20% – Акцентування1 2 3" xfId="477"/>
    <cellStyle name="20% – Акцентування1 2 4" xfId="478"/>
    <cellStyle name="20% – Акцентування1 2 5" xfId="479"/>
    <cellStyle name="20% – Акцентування1 3" xfId="480"/>
    <cellStyle name="20% – Акцентування2" xfId="481"/>
    <cellStyle name="20% – Акцентування2 2" xfId="482"/>
    <cellStyle name="20% – Акцентування2 2 2" xfId="483"/>
    <cellStyle name="20% – Акцентування2 2 3" xfId="484"/>
    <cellStyle name="20% – Акцентування2 2 4" xfId="485"/>
    <cellStyle name="20% – Акцентування2 2 5" xfId="486"/>
    <cellStyle name="20% – Акцентування2 3" xfId="487"/>
    <cellStyle name="20% – Акцентування3" xfId="488"/>
    <cellStyle name="20% – Акцентування3 2" xfId="489"/>
    <cellStyle name="20% – Акцентування3 2 2" xfId="490"/>
    <cellStyle name="20% – Акцентування3 2 3" xfId="491"/>
    <cellStyle name="20% – Акцентування3 2 4" xfId="492"/>
    <cellStyle name="20% – Акцентування3 2 5" xfId="493"/>
    <cellStyle name="20% – Акцентування3 3" xfId="494"/>
    <cellStyle name="20% – Акцентування4" xfId="495"/>
    <cellStyle name="20% – Акцентування4 2" xfId="496"/>
    <cellStyle name="20% – Акцентування4 2 2" xfId="497"/>
    <cellStyle name="20% – Акцентування4 2 3" xfId="498"/>
    <cellStyle name="20% – Акцентування4 2 4" xfId="499"/>
    <cellStyle name="20% – Акцентування4 2 5" xfId="500"/>
    <cellStyle name="20% – Акцентування4 3" xfId="501"/>
    <cellStyle name="20% – Акцентування5" xfId="502"/>
    <cellStyle name="20% – Акцентування5 2" xfId="503"/>
    <cellStyle name="20% – Акцентування5 2 2" xfId="504"/>
    <cellStyle name="20% – Акцентування5 2 3" xfId="505"/>
    <cellStyle name="20% – Акцентування5 2 4" xfId="506"/>
    <cellStyle name="20% – Акцентування5 2 5" xfId="507"/>
    <cellStyle name="20% – Акцентування5 3" xfId="508"/>
    <cellStyle name="20% – Акцентування6" xfId="509"/>
    <cellStyle name="20% – Акцентування6 2" xfId="510"/>
    <cellStyle name="20% – Акцентування6 2 2" xfId="511"/>
    <cellStyle name="20% – Акцентування6 2 3" xfId="512"/>
    <cellStyle name="20% – Акцентування6 2 4" xfId="513"/>
    <cellStyle name="20% – Акцентування6 2 5" xfId="514"/>
    <cellStyle name="20% – Акцентування6 3" xfId="515"/>
    <cellStyle name="40% - Accent1" xfId="516"/>
    <cellStyle name="40% - Accent1 2" xfId="517"/>
    <cellStyle name="40% - Accent1 2 2" xfId="518"/>
    <cellStyle name="40% - Accent1 2 3" xfId="519"/>
    <cellStyle name="40% - Accent1 2 4" xfId="520"/>
    <cellStyle name="40% - Accent1 2 5" xfId="521"/>
    <cellStyle name="40% - Accent1 3" xfId="522"/>
    <cellStyle name="40% - Accent1 4" xfId="523"/>
    <cellStyle name="40% - Accent1 5" xfId="524"/>
    <cellStyle name="40% - Accent1 6" xfId="525"/>
    <cellStyle name="40% - Accent1 7" xfId="526"/>
    <cellStyle name="40% - Accent1 8" xfId="527"/>
    <cellStyle name="40% - Accent1_січень-жовтень" xfId="528"/>
    <cellStyle name="40% - Accent2" xfId="529"/>
    <cellStyle name="40% - Accent2 2" xfId="530"/>
    <cellStyle name="40% - Accent2 2 2" xfId="531"/>
    <cellStyle name="40% - Accent2 2 3" xfId="532"/>
    <cellStyle name="40% - Accent2 2 4" xfId="533"/>
    <cellStyle name="40% - Accent2 2 5" xfId="534"/>
    <cellStyle name="40% - Accent2 3" xfId="535"/>
    <cellStyle name="40% - Accent2 4" xfId="536"/>
    <cellStyle name="40% - Accent2 5" xfId="537"/>
    <cellStyle name="40% - Accent2 6" xfId="538"/>
    <cellStyle name="40% - Accent2 7" xfId="539"/>
    <cellStyle name="40% - Accent2_січень-жовтень" xfId="540"/>
    <cellStyle name="40% - Accent3" xfId="541"/>
    <cellStyle name="40% - Accent3 2" xfId="542"/>
    <cellStyle name="40% - Accent3 2 2" xfId="543"/>
    <cellStyle name="40% - Accent3 2 3" xfId="544"/>
    <cellStyle name="40% - Accent3 2 4" xfId="545"/>
    <cellStyle name="40% - Accent3 2 5" xfId="546"/>
    <cellStyle name="40% - Accent3 3" xfId="547"/>
    <cellStyle name="40% - Accent3 3 2" xfId="548"/>
    <cellStyle name="40% - Accent3 4" xfId="549"/>
    <cellStyle name="40% - Accent3 5" xfId="550"/>
    <cellStyle name="40% - Accent3 6" xfId="551"/>
    <cellStyle name="40% - Accent3 7" xfId="552"/>
    <cellStyle name="40% - Accent3 8" xfId="553"/>
    <cellStyle name="40% - Accent3_січень-жовтень" xfId="554"/>
    <cellStyle name="40% - Accent4" xfId="555"/>
    <cellStyle name="40% - Accent4 2" xfId="556"/>
    <cellStyle name="40% - Accent4 2 2" xfId="557"/>
    <cellStyle name="40% - Accent4 2 3" xfId="558"/>
    <cellStyle name="40% - Accent4 2 4" xfId="559"/>
    <cellStyle name="40% - Accent4 2 5" xfId="560"/>
    <cellStyle name="40% - Accent4 3" xfId="561"/>
    <cellStyle name="40% - Accent4 3 2" xfId="562"/>
    <cellStyle name="40% - Accent4 4" xfId="563"/>
    <cellStyle name="40% - Accent4 5" xfId="564"/>
    <cellStyle name="40% - Accent4 6" xfId="565"/>
    <cellStyle name="40% - Accent4 7" xfId="566"/>
    <cellStyle name="40% - Accent4 8" xfId="567"/>
    <cellStyle name="40% - Accent4_січень-жовтень" xfId="568"/>
    <cellStyle name="40% - Accent5" xfId="569"/>
    <cellStyle name="40% - Accent5 2" xfId="570"/>
    <cellStyle name="40% - Accent5 2 2" xfId="571"/>
    <cellStyle name="40% - Accent5 2 3" xfId="572"/>
    <cellStyle name="40% - Accent5 2 4" xfId="573"/>
    <cellStyle name="40% - Accent5 2 5" xfId="574"/>
    <cellStyle name="40% - Accent5 3" xfId="575"/>
    <cellStyle name="40% - Accent5 4" xfId="576"/>
    <cellStyle name="40% - Accent5 5" xfId="577"/>
    <cellStyle name="40% - Accent5 6" xfId="578"/>
    <cellStyle name="40% - Accent5 7" xfId="579"/>
    <cellStyle name="40% - Accent5 8" xfId="580"/>
    <cellStyle name="40% - Accent5_січень-жовтень" xfId="581"/>
    <cellStyle name="40% - Accent6" xfId="582"/>
    <cellStyle name="40% - Accent6 2" xfId="583"/>
    <cellStyle name="40% - Accent6 2 2" xfId="584"/>
    <cellStyle name="40% - Accent6 2 3" xfId="585"/>
    <cellStyle name="40% - Accent6 2 4" xfId="586"/>
    <cellStyle name="40% - Accent6 2 5" xfId="587"/>
    <cellStyle name="40% - Accent6 3" xfId="588"/>
    <cellStyle name="40% - Accent6 3 2" xfId="589"/>
    <cellStyle name="40% - Accent6 4" xfId="590"/>
    <cellStyle name="40% - Accent6 5" xfId="591"/>
    <cellStyle name="40% - Accent6 6" xfId="592"/>
    <cellStyle name="40% - Accent6 7" xfId="593"/>
    <cellStyle name="40% - Accent6 8" xfId="594"/>
    <cellStyle name="40% - Accent6_січень-жовтень" xfId="595"/>
    <cellStyle name="40% - Акцент1" xfId="596"/>
    <cellStyle name="40% — акцент1" xfId="597"/>
    <cellStyle name="40% - Акцент1 10" xfId="598"/>
    <cellStyle name="40% — акцент1 10" xfId="599"/>
    <cellStyle name="40% - Акцент1 11" xfId="600"/>
    <cellStyle name="40% — акцент1 11" xfId="601"/>
    <cellStyle name="40% - Акцент1 12" xfId="602"/>
    <cellStyle name="40% — акцент1 12" xfId="603"/>
    <cellStyle name="40% - Акцент1 13" xfId="604"/>
    <cellStyle name="40% — акцент1 13" xfId="605"/>
    <cellStyle name="40% - Акцент1 14" xfId="606"/>
    <cellStyle name="40% — акцент1 14" xfId="607"/>
    <cellStyle name="40% - Акцент1 15" xfId="608"/>
    <cellStyle name="40% — акцент1 15" xfId="609"/>
    <cellStyle name="40% - Акцент1 16" xfId="610"/>
    <cellStyle name="40% - Акцент1 17" xfId="611"/>
    <cellStyle name="40% - Акцент1 18" xfId="612"/>
    <cellStyle name="40% - Акцент1 19" xfId="613"/>
    <cellStyle name="40% - Акцент1 2" xfId="614"/>
    <cellStyle name="40% — акцент1 2" xfId="615"/>
    <cellStyle name="40% - Акцент1 2 10" xfId="616"/>
    <cellStyle name="40% - Акцент1 2 11" xfId="617"/>
    <cellStyle name="40% - Акцент1 2 12" xfId="618"/>
    <cellStyle name="40% - Акцент1 2 13" xfId="619"/>
    <cellStyle name="40% - Акцент1 2 14" xfId="620"/>
    <cellStyle name="40% - Акцент1 2 15" xfId="621"/>
    <cellStyle name="40% - Акцент1 2 16" xfId="622"/>
    <cellStyle name="40% - Акцент1 2 17" xfId="623"/>
    <cellStyle name="40% - Акцент1 2 2" xfId="624"/>
    <cellStyle name="40% — акцент1 2 2" xfId="625"/>
    <cellStyle name="40% - Акцент1 2 2 2" xfId="626"/>
    <cellStyle name="40% - Акцент1 2 3" xfId="627"/>
    <cellStyle name="40% - Акцент1 2 3 2" xfId="628"/>
    <cellStyle name="40% - Акцент1 2 4" xfId="629"/>
    <cellStyle name="40% - Акцент1 2 5" xfId="630"/>
    <cellStyle name="40% - Акцент1 2 6" xfId="631"/>
    <cellStyle name="40% - Акцент1 2 7" xfId="632"/>
    <cellStyle name="40% - Акцент1 2 8" xfId="633"/>
    <cellStyle name="40% - Акцент1 2 9" xfId="634"/>
    <cellStyle name="40% - Акцент1 20" xfId="635"/>
    <cellStyle name="40% - Акцент1 21" xfId="636"/>
    <cellStyle name="40% - Акцент1 3" xfId="637"/>
    <cellStyle name="40% — акцент1 3" xfId="638"/>
    <cellStyle name="40% - Акцент1 3 2" xfId="639"/>
    <cellStyle name="40% — акцент1 3 2" xfId="640"/>
    <cellStyle name="40% - Акцент1 3 3" xfId="641"/>
    <cellStyle name="40% - Акцент1 4" xfId="642"/>
    <cellStyle name="40% — акцент1 4" xfId="643"/>
    <cellStyle name="40% - Акцент1 4 2" xfId="644"/>
    <cellStyle name="40% - Акцент1 5" xfId="645"/>
    <cellStyle name="40% — акцент1 5" xfId="646"/>
    <cellStyle name="40% - Акцент1 5 2" xfId="647"/>
    <cellStyle name="40% - Акцент1 6" xfId="648"/>
    <cellStyle name="40% — акцент1 6" xfId="649"/>
    <cellStyle name="40% - Акцент1 6 2" xfId="650"/>
    <cellStyle name="40% - Акцент1 7" xfId="651"/>
    <cellStyle name="40% — акцент1 7" xfId="652"/>
    <cellStyle name="40% - Акцент1 7 2" xfId="653"/>
    <cellStyle name="40% - Акцент1 8" xfId="654"/>
    <cellStyle name="40% — акцент1 8" xfId="655"/>
    <cellStyle name="40% - Акцент1 9" xfId="656"/>
    <cellStyle name="40% — акцент1 9" xfId="657"/>
    <cellStyle name="40% — акцент1_!!!!!ТАБО" xfId="658"/>
    <cellStyle name="40% - Акцент2" xfId="659"/>
    <cellStyle name="40% — акцент2" xfId="660"/>
    <cellStyle name="40% - Акцент2 10" xfId="661"/>
    <cellStyle name="40% — акцент2 10" xfId="662"/>
    <cellStyle name="40% - Акцент2 11" xfId="663"/>
    <cellStyle name="40% — акцент2 11" xfId="664"/>
    <cellStyle name="40% - Акцент2 12" xfId="665"/>
    <cellStyle name="40% — акцент2 12" xfId="666"/>
    <cellStyle name="40% - Акцент2 13" xfId="667"/>
    <cellStyle name="40% — акцент2 13" xfId="668"/>
    <cellStyle name="40% - Акцент2 14" xfId="669"/>
    <cellStyle name="40% — акцент2 14" xfId="670"/>
    <cellStyle name="40% - Акцент2 15" xfId="671"/>
    <cellStyle name="40% — акцент2 15" xfId="672"/>
    <cellStyle name="40% - Акцент2 16" xfId="673"/>
    <cellStyle name="40% - Акцент2 17" xfId="674"/>
    <cellStyle name="40% - Акцент2 18" xfId="675"/>
    <cellStyle name="40% - Акцент2 19" xfId="676"/>
    <cellStyle name="40% - Акцент2 2" xfId="677"/>
    <cellStyle name="40% — акцент2 2" xfId="678"/>
    <cellStyle name="40% - Акцент2 2 10" xfId="679"/>
    <cellStyle name="40% - Акцент2 2 11" xfId="680"/>
    <cellStyle name="40% - Акцент2 2 12" xfId="681"/>
    <cellStyle name="40% - Акцент2 2 13" xfId="682"/>
    <cellStyle name="40% - Акцент2 2 14" xfId="683"/>
    <cellStyle name="40% - Акцент2 2 15" xfId="684"/>
    <cellStyle name="40% - Акцент2 2 16" xfId="685"/>
    <cellStyle name="40% - Акцент2 2 17" xfId="686"/>
    <cellStyle name="40% - Акцент2 2 2" xfId="687"/>
    <cellStyle name="40% —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 7" xfId="693"/>
    <cellStyle name="40% - Акцент2 2 8" xfId="694"/>
    <cellStyle name="40% - Акцент2 2 9" xfId="695"/>
    <cellStyle name="40% - Акцент2 20" xfId="696"/>
    <cellStyle name="40% - Акцент2 21" xfId="697"/>
    <cellStyle name="40% - Акцент2 3" xfId="698"/>
    <cellStyle name="40% — акцент2 3" xfId="699"/>
    <cellStyle name="40% - Акцент2 3 2" xfId="700"/>
    <cellStyle name="40% - Акцент2 3 3" xfId="701"/>
    <cellStyle name="40% - Акцент2 4" xfId="702"/>
    <cellStyle name="40% — акцент2 4" xfId="703"/>
    <cellStyle name="40% - Акцент2 4 2" xfId="704"/>
    <cellStyle name="40% - Акцент2 5" xfId="705"/>
    <cellStyle name="40% — акцент2 5" xfId="706"/>
    <cellStyle name="40% - Акцент2 5 2" xfId="707"/>
    <cellStyle name="40% - Акцент2 6" xfId="708"/>
    <cellStyle name="40% — акцент2 6" xfId="709"/>
    <cellStyle name="40% - Акцент2 6 2" xfId="710"/>
    <cellStyle name="40% - Акцент2 7" xfId="711"/>
    <cellStyle name="40% — акцент2 7" xfId="712"/>
    <cellStyle name="40% - Акцент2 7 2" xfId="713"/>
    <cellStyle name="40% - Акцент2 8" xfId="714"/>
    <cellStyle name="40% — акцент2 8" xfId="715"/>
    <cellStyle name="40% - Акцент2 9" xfId="716"/>
    <cellStyle name="40% — акцент2 9" xfId="717"/>
    <cellStyle name="40% — акцент2_!!!!!ТАБО" xfId="718"/>
    <cellStyle name="40% - Акцент3" xfId="719"/>
    <cellStyle name="40% — акцент3" xfId="720"/>
    <cellStyle name="40% - Акцент3 10" xfId="721"/>
    <cellStyle name="40% — акцент3 10" xfId="722"/>
    <cellStyle name="40% - Акцент3 11" xfId="723"/>
    <cellStyle name="40% — акцент3 11" xfId="724"/>
    <cellStyle name="40% - Акцент3 12" xfId="725"/>
    <cellStyle name="40% — акцент3 12" xfId="726"/>
    <cellStyle name="40% - Акцент3 13" xfId="727"/>
    <cellStyle name="40% — акцент3 13" xfId="728"/>
    <cellStyle name="40% - Акцент3 14" xfId="729"/>
    <cellStyle name="40% — акцент3 14" xfId="730"/>
    <cellStyle name="40% - Акцент3 15" xfId="731"/>
    <cellStyle name="40% — акцент3 15" xfId="732"/>
    <cellStyle name="40% - Акцент3 16" xfId="733"/>
    <cellStyle name="40% - Акцент3 17" xfId="734"/>
    <cellStyle name="40% - Акцент3 18" xfId="735"/>
    <cellStyle name="40% - Акцент3 19" xfId="736"/>
    <cellStyle name="40% - Акцент3 2" xfId="737"/>
    <cellStyle name="40% — акцент3 2" xfId="738"/>
    <cellStyle name="40% - Акцент3 2 10" xfId="739"/>
    <cellStyle name="40% - Акцент3 2 11" xfId="740"/>
    <cellStyle name="40% - Акцент3 2 12" xfId="741"/>
    <cellStyle name="40% - Акцент3 2 13" xfId="742"/>
    <cellStyle name="40% - Акцент3 2 14" xfId="743"/>
    <cellStyle name="40% - Акцент3 2 15" xfId="744"/>
    <cellStyle name="40% - Акцент3 2 16" xfId="745"/>
    <cellStyle name="40% - Акцент3 2 17" xfId="746"/>
    <cellStyle name="40% - Акцент3 2 2" xfId="747"/>
    <cellStyle name="40% — акцент3 2 2" xfId="748"/>
    <cellStyle name="40% - Акцент3 2 2 2" xfId="749"/>
    <cellStyle name="40% - Акцент3 2 3" xfId="750"/>
    <cellStyle name="40% - Акцент3 2 3 2" xfId="751"/>
    <cellStyle name="40% - Акцент3 2 4" xfId="752"/>
    <cellStyle name="40% - Акцент3 2 5" xfId="753"/>
    <cellStyle name="40% - Акцент3 2 6" xfId="754"/>
    <cellStyle name="40% - Акцент3 2 7" xfId="755"/>
    <cellStyle name="40% - Акцент3 2 8" xfId="756"/>
    <cellStyle name="40% - Акцент3 2 9" xfId="757"/>
    <cellStyle name="40% - Акцент3 20" xfId="758"/>
    <cellStyle name="40% - Акцент3 21" xfId="759"/>
    <cellStyle name="40% - Акцент3 3" xfId="760"/>
    <cellStyle name="40% — акцент3 3" xfId="761"/>
    <cellStyle name="40% - Акцент3 3 2" xfId="762"/>
    <cellStyle name="40% — акцент3 3 2" xfId="763"/>
    <cellStyle name="40% - Акцент3 3 3" xfId="764"/>
    <cellStyle name="40% - Акцент3 4" xfId="765"/>
    <cellStyle name="40% — акцент3 4" xfId="766"/>
    <cellStyle name="40% - Акцент3 4 2" xfId="767"/>
    <cellStyle name="40% - Акцент3 5" xfId="768"/>
    <cellStyle name="40% — акцент3 5" xfId="769"/>
    <cellStyle name="40% - Акцент3 5 2" xfId="770"/>
    <cellStyle name="40% - Акцент3 6" xfId="771"/>
    <cellStyle name="40% — акцент3 6" xfId="772"/>
    <cellStyle name="40% - Акцент3 6 2" xfId="773"/>
    <cellStyle name="40% - Акцент3 7" xfId="774"/>
    <cellStyle name="40% — акцент3 7" xfId="775"/>
    <cellStyle name="40% - Акцент3 7 2" xfId="776"/>
    <cellStyle name="40% - Акцент3 8" xfId="777"/>
    <cellStyle name="40% — акцент3 8" xfId="778"/>
    <cellStyle name="40% - Акцент3 9" xfId="779"/>
    <cellStyle name="40% — акцент3 9" xfId="780"/>
    <cellStyle name="40% — акцент3_!!!!!ТАБО" xfId="781"/>
    <cellStyle name="40% - Акцент4" xfId="782"/>
    <cellStyle name="40% — акцент4" xfId="783"/>
    <cellStyle name="40% - Акцент4 10" xfId="784"/>
    <cellStyle name="40% — акцент4 10" xfId="785"/>
    <cellStyle name="40% - Акцент4 11" xfId="786"/>
    <cellStyle name="40% — акцент4 11" xfId="787"/>
    <cellStyle name="40% - Акцент4 12" xfId="788"/>
    <cellStyle name="40% — акцент4 12" xfId="789"/>
    <cellStyle name="40% - Акцент4 13" xfId="790"/>
    <cellStyle name="40% — акцент4 13" xfId="791"/>
    <cellStyle name="40% - Акцент4 14" xfId="792"/>
    <cellStyle name="40% — акцент4 14" xfId="793"/>
    <cellStyle name="40% - Акцент4 15" xfId="794"/>
    <cellStyle name="40% — акцент4 15" xfId="795"/>
    <cellStyle name="40% - Акцент4 16" xfId="796"/>
    <cellStyle name="40% - Акцент4 17" xfId="797"/>
    <cellStyle name="40% - Акцент4 18" xfId="798"/>
    <cellStyle name="40% - Акцент4 19" xfId="799"/>
    <cellStyle name="40% - Акцент4 2" xfId="800"/>
    <cellStyle name="40% — акцент4 2" xfId="801"/>
    <cellStyle name="40% - Акцент4 2 10" xfId="802"/>
    <cellStyle name="40% - Акцент4 2 11" xfId="803"/>
    <cellStyle name="40% - Акцент4 2 12" xfId="804"/>
    <cellStyle name="40% - Акцент4 2 13" xfId="805"/>
    <cellStyle name="40% - Акцент4 2 14" xfId="806"/>
    <cellStyle name="40% - Акцент4 2 15" xfId="807"/>
    <cellStyle name="40% - Акцент4 2 16" xfId="808"/>
    <cellStyle name="40% - Акцент4 2 17" xfId="809"/>
    <cellStyle name="40% - Акцент4 2 2" xfId="810"/>
    <cellStyle name="40% — акцент4 2 2" xfId="811"/>
    <cellStyle name="40% - Акцент4 2 2 2" xfId="812"/>
    <cellStyle name="40% - Акцент4 2 3" xfId="813"/>
    <cellStyle name="40% - Акцент4 2 3 2" xfId="814"/>
    <cellStyle name="40% - Акцент4 2 4" xfId="815"/>
    <cellStyle name="40% - Акцент4 2 5" xfId="816"/>
    <cellStyle name="40% - Акцент4 2 6" xfId="817"/>
    <cellStyle name="40% - Акцент4 2 7" xfId="818"/>
    <cellStyle name="40% - Акцент4 2 8" xfId="819"/>
    <cellStyle name="40% - Акцент4 2 9" xfId="820"/>
    <cellStyle name="40% - Акцент4 20" xfId="821"/>
    <cellStyle name="40% - Акцент4 21" xfId="822"/>
    <cellStyle name="40% - Акцент4 3" xfId="823"/>
    <cellStyle name="40% — акцент4 3" xfId="824"/>
    <cellStyle name="40% - Акцент4 3 2" xfId="825"/>
    <cellStyle name="40% — акцент4 3 2" xfId="826"/>
    <cellStyle name="40% - Акцент4 3 3" xfId="827"/>
    <cellStyle name="40% - Акцент4 4" xfId="828"/>
    <cellStyle name="40% — акцент4 4" xfId="829"/>
    <cellStyle name="40% - Акцент4 4 2" xfId="830"/>
    <cellStyle name="40% - Акцент4 5" xfId="831"/>
    <cellStyle name="40% — акцент4 5" xfId="832"/>
    <cellStyle name="40% - Акцент4 5 2" xfId="833"/>
    <cellStyle name="40% - Акцент4 6" xfId="834"/>
    <cellStyle name="40% — акцент4 6" xfId="835"/>
    <cellStyle name="40% - Акцент4 6 2" xfId="836"/>
    <cellStyle name="40% - Акцент4 7" xfId="837"/>
    <cellStyle name="40% — акцент4 7" xfId="838"/>
    <cellStyle name="40% - Акцент4 7 2" xfId="839"/>
    <cellStyle name="40% - Акцент4 8" xfId="840"/>
    <cellStyle name="40% — акцент4 8" xfId="841"/>
    <cellStyle name="40% - Акцент4 9" xfId="842"/>
    <cellStyle name="40% — акцент4 9" xfId="843"/>
    <cellStyle name="40% — акцент4_!!!!!ТАБО" xfId="844"/>
    <cellStyle name="40% - Акцент5" xfId="845"/>
    <cellStyle name="40% — акцент5" xfId="846"/>
    <cellStyle name="40% - Акцент5 10" xfId="847"/>
    <cellStyle name="40% — акцент5 10" xfId="848"/>
    <cellStyle name="40% - Акцент5 11" xfId="849"/>
    <cellStyle name="40% — акцент5 11" xfId="850"/>
    <cellStyle name="40% - Акцент5 12" xfId="851"/>
    <cellStyle name="40% — акцент5 12" xfId="852"/>
    <cellStyle name="40% - Акцент5 13" xfId="853"/>
    <cellStyle name="40% — акцент5 13" xfId="854"/>
    <cellStyle name="40% - Акцент5 14" xfId="855"/>
    <cellStyle name="40% — акцент5 14" xfId="856"/>
    <cellStyle name="40% - Акцент5 15" xfId="857"/>
    <cellStyle name="40% — акцент5 15" xfId="858"/>
    <cellStyle name="40% - Акцент5 16" xfId="859"/>
    <cellStyle name="40% - Акцент5 17" xfId="860"/>
    <cellStyle name="40% - Акцент5 18" xfId="861"/>
    <cellStyle name="40% - Акцент5 19" xfId="862"/>
    <cellStyle name="40% - Акцент5 2" xfId="863"/>
    <cellStyle name="40% — акцент5 2" xfId="864"/>
    <cellStyle name="40% - Акцент5 2 10" xfId="865"/>
    <cellStyle name="40% - Акцент5 2 11" xfId="866"/>
    <cellStyle name="40% - Акцент5 2 12" xfId="867"/>
    <cellStyle name="40% - Акцент5 2 13" xfId="868"/>
    <cellStyle name="40% - Акцент5 2 14" xfId="869"/>
    <cellStyle name="40% - Акцент5 2 15" xfId="870"/>
    <cellStyle name="40% - Акцент5 2 16" xfId="871"/>
    <cellStyle name="40% - Акцент5 2 17" xfId="872"/>
    <cellStyle name="40% - Акцент5 2 2" xfId="873"/>
    <cellStyle name="40% — акцент5 2 2" xfId="874"/>
    <cellStyle name="40% - Акцент5 2 2 2" xfId="875"/>
    <cellStyle name="40% - Акцент5 2 3" xfId="876"/>
    <cellStyle name="40% - Акцент5 2 3 2" xfId="877"/>
    <cellStyle name="40% - Акцент5 2 4" xfId="878"/>
    <cellStyle name="40% - Акцент5 2 5" xfId="879"/>
    <cellStyle name="40% - Акцент5 2 6" xfId="880"/>
    <cellStyle name="40% - Акцент5 2 7" xfId="881"/>
    <cellStyle name="40% - Акцент5 2 8" xfId="882"/>
    <cellStyle name="40% - Акцент5 2 9" xfId="883"/>
    <cellStyle name="40% - Акцент5 20" xfId="884"/>
    <cellStyle name="40% - Акцент5 21" xfId="885"/>
    <cellStyle name="40% - Акцент5 3" xfId="886"/>
    <cellStyle name="40% — акцент5 3" xfId="887"/>
    <cellStyle name="40% - Акцент5 3 2" xfId="888"/>
    <cellStyle name="40% — акцент5 3 2" xfId="889"/>
    <cellStyle name="40% - Акцент5 3 3" xfId="890"/>
    <cellStyle name="40% - Акцент5 4" xfId="891"/>
    <cellStyle name="40% — акцент5 4" xfId="892"/>
    <cellStyle name="40% - Акцент5 4 2" xfId="893"/>
    <cellStyle name="40% - Акцент5 5" xfId="894"/>
    <cellStyle name="40% — акцент5 5" xfId="895"/>
    <cellStyle name="40% - Акцент5 5 2" xfId="896"/>
    <cellStyle name="40% - Акцент5 6" xfId="897"/>
    <cellStyle name="40% — акцент5 6" xfId="898"/>
    <cellStyle name="40% - Акцент5 6 2" xfId="899"/>
    <cellStyle name="40% - Акцент5 7" xfId="900"/>
    <cellStyle name="40% — акцент5 7" xfId="901"/>
    <cellStyle name="40% - Акцент5 7 2" xfId="902"/>
    <cellStyle name="40% - Акцент5 8" xfId="903"/>
    <cellStyle name="40% — акцент5 8" xfId="904"/>
    <cellStyle name="40% - Акцент5 9" xfId="905"/>
    <cellStyle name="40% — акцент5 9" xfId="906"/>
    <cellStyle name="40% — акцент5_!!!!!ТАБО" xfId="907"/>
    <cellStyle name="40% - Акцент6" xfId="908"/>
    <cellStyle name="40% — акцент6" xfId="909"/>
    <cellStyle name="40% - Акцент6 10" xfId="910"/>
    <cellStyle name="40% — акцент6 10" xfId="911"/>
    <cellStyle name="40% - Акцент6 11" xfId="912"/>
    <cellStyle name="40% — акцент6 11" xfId="913"/>
    <cellStyle name="40% - Акцент6 12" xfId="914"/>
    <cellStyle name="40% — акцент6 12" xfId="915"/>
    <cellStyle name="40% - Акцент6 13" xfId="916"/>
    <cellStyle name="40% — акцент6 13" xfId="917"/>
    <cellStyle name="40% - Акцент6 14" xfId="918"/>
    <cellStyle name="40% — акцент6 14" xfId="919"/>
    <cellStyle name="40% - Акцент6 15" xfId="920"/>
    <cellStyle name="40% — акцент6 15" xfId="921"/>
    <cellStyle name="40% - Акцент6 16" xfId="922"/>
    <cellStyle name="40% - Акцент6 17" xfId="923"/>
    <cellStyle name="40% - Акцент6 18" xfId="924"/>
    <cellStyle name="40% - Акцент6 19" xfId="925"/>
    <cellStyle name="40% - Акцент6 2" xfId="926"/>
    <cellStyle name="40% — акцент6 2" xfId="927"/>
    <cellStyle name="40% - Акцент6 2 10" xfId="928"/>
    <cellStyle name="40% - Акцент6 2 11" xfId="929"/>
    <cellStyle name="40% - Акцент6 2 12" xfId="930"/>
    <cellStyle name="40% - Акцент6 2 13" xfId="931"/>
    <cellStyle name="40% - Акцент6 2 14" xfId="932"/>
    <cellStyle name="40% - Акцент6 2 15" xfId="933"/>
    <cellStyle name="40% - Акцент6 2 16" xfId="934"/>
    <cellStyle name="40% - Акцент6 2 17" xfId="935"/>
    <cellStyle name="40% - Акцент6 2 2" xfId="936"/>
    <cellStyle name="40% — акцент6 2 2" xfId="937"/>
    <cellStyle name="40% - Акцент6 2 2 2" xfId="938"/>
    <cellStyle name="40% - Акцент6 2 3" xfId="939"/>
    <cellStyle name="40% - Акцент6 2 3 2" xfId="940"/>
    <cellStyle name="40% - Акцент6 2 4" xfId="941"/>
    <cellStyle name="40% - Акцент6 2 5" xfId="942"/>
    <cellStyle name="40% - Акцент6 2 6" xfId="943"/>
    <cellStyle name="40% - Акцент6 2 7" xfId="944"/>
    <cellStyle name="40% - Акцент6 2 8" xfId="945"/>
    <cellStyle name="40% - Акцент6 2 9" xfId="946"/>
    <cellStyle name="40% - Акцент6 20" xfId="947"/>
    <cellStyle name="40% - Акцент6 21" xfId="948"/>
    <cellStyle name="40% - Акцент6 3" xfId="949"/>
    <cellStyle name="40% — акцент6 3" xfId="950"/>
    <cellStyle name="40% - Акцент6 3 2" xfId="951"/>
    <cellStyle name="40% — акцент6 3 2" xfId="952"/>
    <cellStyle name="40% - Акцент6 3 3" xfId="953"/>
    <cellStyle name="40% - Акцент6 4" xfId="954"/>
    <cellStyle name="40% — акцент6 4" xfId="955"/>
    <cellStyle name="40% - Акцент6 4 2" xfId="956"/>
    <cellStyle name="40% - Акцент6 5" xfId="957"/>
    <cellStyle name="40% — акцент6 5" xfId="958"/>
    <cellStyle name="40% - Акцент6 5 2" xfId="959"/>
    <cellStyle name="40% - Акцент6 6" xfId="960"/>
    <cellStyle name="40% — акцент6 6" xfId="961"/>
    <cellStyle name="40% - Акцент6 6 2" xfId="962"/>
    <cellStyle name="40% - Акцент6 7" xfId="963"/>
    <cellStyle name="40% — акцент6 7" xfId="964"/>
    <cellStyle name="40% - Акцент6 7 2" xfId="965"/>
    <cellStyle name="40% - Акцент6 8" xfId="966"/>
    <cellStyle name="40% — акцент6 8" xfId="967"/>
    <cellStyle name="40% - Акцент6 9" xfId="968"/>
    <cellStyle name="40% — акцент6 9" xfId="969"/>
    <cellStyle name="40% — акцент6_!!!!!ТАБО" xfId="970"/>
    <cellStyle name="40% – Акцентування1" xfId="971"/>
    <cellStyle name="40% – Акцентування1 2" xfId="972"/>
    <cellStyle name="40% – Акцентування1 2 2" xfId="973"/>
    <cellStyle name="40% – Акцентування1 2 3" xfId="974"/>
    <cellStyle name="40% – Акцентування1 2 4" xfId="975"/>
    <cellStyle name="40% – Акцентування1 2 5" xfId="976"/>
    <cellStyle name="40% – Акцентування1 3" xfId="977"/>
    <cellStyle name="40% – Акцентування2" xfId="978"/>
    <cellStyle name="40% – Акцентування2 2" xfId="979"/>
    <cellStyle name="40% – Акцентування2 2 2" xfId="980"/>
    <cellStyle name="40% – Акцентування2 2 3" xfId="981"/>
    <cellStyle name="40% – Акцентування2 2 4" xfId="982"/>
    <cellStyle name="40% – Акцентування2 2 5" xfId="983"/>
    <cellStyle name="40% – Акцентування2 3" xfId="984"/>
    <cellStyle name="40% – Акцентування3" xfId="985"/>
    <cellStyle name="40% – Акцентування3 2" xfId="986"/>
    <cellStyle name="40% – Акцентування3 2 2" xfId="987"/>
    <cellStyle name="40% – Акцентування3 2 3" xfId="988"/>
    <cellStyle name="40% – Акцентування3 2 4" xfId="989"/>
    <cellStyle name="40% – Акцентування3 2 5" xfId="990"/>
    <cellStyle name="40% – Акцентування3 3" xfId="991"/>
    <cellStyle name="40% – Акцентування4" xfId="992"/>
    <cellStyle name="40% – Акцентування4 2" xfId="993"/>
    <cellStyle name="40% – Акцентування4 2 2" xfId="994"/>
    <cellStyle name="40% – Акцентування4 2 3" xfId="995"/>
    <cellStyle name="40% – Акцентування4 2 4" xfId="996"/>
    <cellStyle name="40% – Акцентування4 2 5" xfId="997"/>
    <cellStyle name="40% – Акцентування4 3" xfId="998"/>
    <cellStyle name="40% – Акцентування5" xfId="999"/>
    <cellStyle name="40% – Акцентування5 2" xfId="1000"/>
    <cellStyle name="40% – Акцентування5 2 2" xfId="1001"/>
    <cellStyle name="40% – Акцентування5 2 3" xfId="1002"/>
    <cellStyle name="40% – Акцентування5 2 4" xfId="1003"/>
    <cellStyle name="40% – Акцентування5 2 5" xfId="1004"/>
    <cellStyle name="40% – Акцентування5 3" xfId="1005"/>
    <cellStyle name="40% – Акцентування6" xfId="1006"/>
    <cellStyle name="40% – Акцентування6 2" xfId="1007"/>
    <cellStyle name="40% – Акцентування6 2 2" xfId="1008"/>
    <cellStyle name="40% – Акцентування6 2 3" xfId="1009"/>
    <cellStyle name="40% – Акцентування6 2 4" xfId="1010"/>
    <cellStyle name="40% – Акцентування6 2 5" xfId="1011"/>
    <cellStyle name="40% – Акцентування6 3" xfId="1012"/>
    <cellStyle name="60% - Accent1" xfId="1013"/>
    <cellStyle name="60% - Accent1 2" xfId="1014"/>
    <cellStyle name="60% - Accent1 2 2" xfId="1015"/>
    <cellStyle name="60% - Accent1 2 3" xfId="1016"/>
    <cellStyle name="60% - Accent1 2 4" xfId="1017"/>
    <cellStyle name="60% - Accent1 3" xfId="1018"/>
    <cellStyle name="60% - Accent1 3 2" xfId="1019"/>
    <cellStyle name="60% - Accent1 4" xfId="1020"/>
    <cellStyle name="60% - Accent1 5" xfId="1021"/>
    <cellStyle name="60% - Accent1 6" xfId="1022"/>
    <cellStyle name="60% - Accent1 7" xfId="1023"/>
    <cellStyle name="60% - Accent1_січень-жовтень" xfId="1024"/>
    <cellStyle name="60% - Accent2" xfId="1025"/>
    <cellStyle name="60% - Accent2 2" xfId="1026"/>
    <cellStyle name="60% - Accent2 2 2" xfId="1027"/>
    <cellStyle name="60% - Accent2 2 3" xfId="1028"/>
    <cellStyle name="60% - Accent2 2 4" xfId="1029"/>
    <cellStyle name="60% - Accent2 3" xfId="1030"/>
    <cellStyle name="60% - Accent2 3 2" xfId="1031"/>
    <cellStyle name="60% - Accent2 4" xfId="1032"/>
    <cellStyle name="60% - Accent2 5" xfId="1033"/>
    <cellStyle name="60% - Accent2 6" xfId="1034"/>
    <cellStyle name="60% - Accent2 7" xfId="1035"/>
    <cellStyle name="60% - Accent2_січень-жовтень" xfId="1036"/>
    <cellStyle name="60% - Accent3" xfId="1037"/>
    <cellStyle name="60% - Accent3 2" xfId="1038"/>
    <cellStyle name="60% - Accent3 2 2" xfId="1039"/>
    <cellStyle name="60% - Accent3 2 3" xfId="1040"/>
    <cellStyle name="60% - Accent3 2 4" xfId="1041"/>
    <cellStyle name="60% - Accent3 3" xfId="1042"/>
    <cellStyle name="60% - Accent3 3 2" xfId="1043"/>
    <cellStyle name="60% - Accent3 4" xfId="1044"/>
    <cellStyle name="60% - Accent3 5" xfId="1045"/>
    <cellStyle name="60% - Accent3 6" xfId="1046"/>
    <cellStyle name="60% - Accent3 7" xfId="1047"/>
    <cellStyle name="60% - Accent3_січень-жовтень" xfId="1048"/>
    <cellStyle name="60% - Accent4" xfId="1049"/>
    <cellStyle name="60% - Accent4 2" xfId="1050"/>
    <cellStyle name="60% - Accent4 2 2" xfId="1051"/>
    <cellStyle name="60% - Accent4 2 3" xfId="1052"/>
    <cellStyle name="60% - Accent4 2 4" xfId="1053"/>
    <cellStyle name="60% - Accent4 3" xfId="1054"/>
    <cellStyle name="60% - Accent4 3 2" xfId="1055"/>
    <cellStyle name="60% - Accent4 4" xfId="1056"/>
    <cellStyle name="60% - Accent4 5" xfId="1057"/>
    <cellStyle name="60% - Accent4 6" xfId="1058"/>
    <cellStyle name="60% - Accent4 7" xfId="1059"/>
    <cellStyle name="60% - Accent4_січень-жовтень" xfId="1060"/>
    <cellStyle name="60% - Accent5" xfId="1061"/>
    <cellStyle name="60% - Accent5 2" xfId="1062"/>
    <cellStyle name="60% - Accent5 2 2" xfId="1063"/>
    <cellStyle name="60% - Accent5 2 3" xfId="1064"/>
    <cellStyle name="60% - Accent5 2 4" xfId="1065"/>
    <cellStyle name="60% - Accent5 3" xfId="1066"/>
    <cellStyle name="60% - Accent5 4" xfId="1067"/>
    <cellStyle name="60% - Accent5 5" xfId="1068"/>
    <cellStyle name="60% - Accent5_січень-жовтень" xfId="1069"/>
    <cellStyle name="60% - Accent6" xfId="1070"/>
    <cellStyle name="60% - Accent6 2" xfId="1071"/>
    <cellStyle name="60% - Accent6 2 2" xfId="1072"/>
    <cellStyle name="60% - Accent6 2 3" xfId="1073"/>
    <cellStyle name="60% - Accent6 2 4" xfId="1074"/>
    <cellStyle name="60% - Accent6 3" xfId="1075"/>
    <cellStyle name="60% - Accent6 3 2" xfId="1076"/>
    <cellStyle name="60% - Accent6 4" xfId="1077"/>
    <cellStyle name="60% - Accent6 5" xfId="1078"/>
    <cellStyle name="60% - Accent6 6" xfId="1079"/>
    <cellStyle name="60% - Accent6 7" xfId="1080"/>
    <cellStyle name="60% - Accent6_січень-жовтень" xfId="1081"/>
    <cellStyle name="60% - Акцент1" xfId="1082"/>
    <cellStyle name="60% — акцент1" xfId="1083"/>
    <cellStyle name="60% - Акцент1 10" xfId="1084"/>
    <cellStyle name="60% - Акцент1 11" xfId="1085"/>
    <cellStyle name="60% - Акцент1 12" xfId="1086"/>
    <cellStyle name="60% - Акцент1 13" xfId="1087"/>
    <cellStyle name="60% - Акцент1 14" xfId="1088"/>
    <cellStyle name="60% - Акцент1 15" xfId="1089"/>
    <cellStyle name="60% - Акцент1 16" xfId="1090"/>
    <cellStyle name="60% - Акцент1 17" xfId="1091"/>
    <cellStyle name="60% - Акцент1 18" xfId="1092"/>
    <cellStyle name="60% - Акцент1 19" xfId="1093"/>
    <cellStyle name="60% - Акцент1 2" xfId="1094"/>
    <cellStyle name="60% — акцент1 2" xfId="1095"/>
    <cellStyle name="60% - Акцент1 2 2" xfId="1096"/>
    <cellStyle name="60% - Акцент1 2 2 2" xfId="1097"/>
    <cellStyle name="60% - Акцент1 2 3" xfId="1098"/>
    <cellStyle name="60% - Акцент1 2 4" xfId="1099"/>
    <cellStyle name="60% - Акцент1 20" xfId="1100"/>
    <cellStyle name="60% - Акцент1 21" xfId="1101"/>
    <cellStyle name="60% - Акцент1 3" xfId="1102"/>
    <cellStyle name="60% — акцент1 3" xfId="1103"/>
    <cellStyle name="60% - Акцент1 4" xfId="1104"/>
    <cellStyle name="60% — акцент1 4" xfId="1105"/>
    <cellStyle name="60% - Акцент1 4 2" xfId="1106"/>
    <cellStyle name="60% - Акцент1 5" xfId="1107"/>
    <cellStyle name="60% — акцент1 5" xfId="1108"/>
    <cellStyle name="60% - Акцент1 5 2" xfId="1109"/>
    <cellStyle name="60% - Акцент1 6" xfId="1110"/>
    <cellStyle name="60% — акцент1 6" xfId="1111"/>
    <cellStyle name="60% - Акцент1 6 2" xfId="1112"/>
    <cellStyle name="60% - Акцент1 7" xfId="1113"/>
    <cellStyle name="60% - Акцент1 7 2" xfId="1114"/>
    <cellStyle name="60% - Акцент1 8" xfId="1115"/>
    <cellStyle name="60% - Акцент1 9" xfId="1116"/>
    <cellStyle name="60% - Акцент2" xfId="1117"/>
    <cellStyle name="60% — акцент2" xfId="1118"/>
    <cellStyle name="60% - Акцент2 10" xfId="1119"/>
    <cellStyle name="60% - Акцент2 11" xfId="1120"/>
    <cellStyle name="60% - Акцент2 12" xfId="1121"/>
    <cellStyle name="60% - Акцент2 13" xfId="1122"/>
    <cellStyle name="60% - Акцент2 14" xfId="1123"/>
    <cellStyle name="60% - Акцент2 15" xfId="1124"/>
    <cellStyle name="60% - Акцент2 16" xfId="1125"/>
    <cellStyle name="60% - Акцент2 17" xfId="1126"/>
    <cellStyle name="60% - Акцент2 18" xfId="1127"/>
    <cellStyle name="60% - Акцент2 19" xfId="1128"/>
    <cellStyle name="60% - Акцент2 2" xfId="1129"/>
    <cellStyle name="60% — акцент2 2" xfId="1130"/>
    <cellStyle name="60% - Акцент2 2 2" xfId="1131"/>
    <cellStyle name="60% - Акцент2 2 2 2" xfId="1132"/>
    <cellStyle name="60% - Акцент2 2 3" xfId="1133"/>
    <cellStyle name="60% - Акцент2 2 4" xfId="1134"/>
    <cellStyle name="60% - Акцент2 20" xfId="1135"/>
    <cellStyle name="60% - Акцент2 21" xfId="1136"/>
    <cellStyle name="60% - Акцент2 3" xfId="1137"/>
    <cellStyle name="60% — акцент2 3" xfId="1138"/>
    <cellStyle name="60% - Акцент2 4" xfId="1139"/>
    <cellStyle name="60% — акцент2 4" xfId="1140"/>
    <cellStyle name="60% - Акцент2 4 2" xfId="1141"/>
    <cellStyle name="60% - Акцент2 5" xfId="1142"/>
    <cellStyle name="60% — акцент2 5" xfId="1143"/>
    <cellStyle name="60% - Акцент2 5 2" xfId="1144"/>
    <cellStyle name="60% - Акцент2 6" xfId="1145"/>
    <cellStyle name="60% — акцент2 6" xfId="1146"/>
    <cellStyle name="60% - Акцент2 6 2" xfId="1147"/>
    <cellStyle name="60% - Акцент2 7" xfId="1148"/>
    <cellStyle name="60% - Акцент2 7 2" xfId="1149"/>
    <cellStyle name="60% - Акцент2 8" xfId="1150"/>
    <cellStyle name="60% - Акцент2 9" xfId="1151"/>
    <cellStyle name="60% - Акцент3" xfId="1152"/>
    <cellStyle name="60% — акцент3" xfId="1153"/>
    <cellStyle name="60% - Акцент3 10" xfId="1154"/>
    <cellStyle name="60% - Акцент3 11" xfId="1155"/>
    <cellStyle name="60% - Акцент3 12" xfId="1156"/>
    <cellStyle name="60% - Акцент3 13" xfId="1157"/>
    <cellStyle name="60% - Акцент3 14" xfId="1158"/>
    <cellStyle name="60% - Акцент3 15" xfId="1159"/>
    <cellStyle name="60% - Акцент3 16" xfId="1160"/>
    <cellStyle name="60% - Акцент3 17" xfId="1161"/>
    <cellStyle name="60% - Акцент3 18" xfId="1162"/>
    <cellStyle name="60% - Акцент3 19" xfId="1163"/>
    <cellStyle name="60% - Акцент3 2" xfId="1164"/>
    <cellStyle name="60% — акцент3 2" xfId="1165"/>
    <cellStyle name="60% - Акцент3 2 2" xfId="1166"/>
    <cellStyle name="60% - Акцент3 2 2 2" xfId="1167"/>
    <cellStyle name="60% - Акцент3 2 3" xfId="1168"/>
    <cellStyle name="60% - Акцент3 2 4" xfId="1169"/>
    <cellStyle name="60% - Акцент3 20" xfId="1170"/>
    <cellStyle name="60% - Акцент3 21" xfId="1171"/>
    <cellStyle name="60% - Акцент3 3" xfId="1172"/>
    <cellStyle name="60% — акцент3 3" xfId="1173"/>
    <cellStyle name="60% - Акцент3 4" xfId="1174"/>
    <cellStyle name="60% — акцент3 4" xfId="1175"/>
    <cellStyle name="60% - Акцент3 4 2" xfId="1176"/>
    <cellStyle name="60% - Акцент3 5" xfId="1177"/>
    <cellStyle name="60% — акцент3 5" xfId="1178"/>
    <cellStyle name="60% - Акцент3 5 2" xfId="1179"/>
    <cellStyle name="60% - Акцент3 6" xfId="1180"/>
    <cellStyle name="60% — акцент3 6" xfId="1181"/>
    <cellStyle name="60% - Акцент3 6 2" xfId="1182"/>
    <cellStyle name="60% - Акцент3 7" xfId="1183"/>
    <cellStyle name="60% - Акцент3 7 2" xfId="1184"/>
    <cellStyle name="60% - Акцент3 8" xfId="1185"/>
    <cellStyle name="60% - Акцент3 9" xfId="1186"/>
    <cellStyle name="60% - Акцент4" xfId="1187"/>
    <cellStyle name="60% — акцент4" xfId="1188"/>
    <cellStyle name="60% - Акцент4 10" xfId="1189"/>
    <cellStyle name="60% - Акцент4 11" xfId="1190"/>
    <cellStyle name="60% - Акцент4 12" xfId="1191"/>
    <cellStyle name="60% - Акцент4 13" xfId="1192"/>
    <cellStyle name="60% - Акцент4 14" xfId="1193"/>
    <cellStyle name="60% - Акцент4 15" xfId="1194"/>
    <cellStyle name="60% - Акцент4 16" xfId="1195"/>
    <cellStyle name="60% - Акцент4 17" xfId="1196"/>
    <cellStyle name="60% - Акцент4 18" xfId="1197"/>
    <cellStyle name="60% - Акцент4 19" xfId="1198"/>
    <cellStyle name="60% - Акцент4 2" xfId="1199"/>
    <cellStyle name="60% — акцент4 2" xfId="1200"/>
    <cellStyle name="60% - Акцент4 2 2" xfId="1201"/>
    <cellStyle name="60% - Акцент4 2 2 2" xfId="1202"/>
    <cellStyle name="60% - Акцент4 2 3" xfId="1203"/>
    <cellStyle name="60% - Акцент4 2 4" xfId="1204"/>
    <cellStyle name="60% - Акцент4 20" xfId="1205"/>
    <cellStyle name="60% - Акцент4 21" xfId="1206"/>
    <cellStyle name="60% - Акцент4 3" xfId="1207"/>
    <cellStyle name="60% — акцент4 3" xfId="1208"/>
    <cellStyle name="60% - Акцент4 4" xfId="1209"/>
    <cellStyle name="60% — акцент4 4" xfId="1210"/>
    <cellStyle name="60% - Акцент4 4 2" xfId="1211"/>
    <cellStyle name="60% - Акцент4 5" xfId="1212"/>
    <cellStyle name="60% — акцент4 5" xfId="1213"/>
    <cellStyle name="60% - Акцент4 5 2" xfId="1214"/>
    <cellStyle name="60% - Акцент4 6" xfId="1215"/>
    <cellStyle name="60% — акцент4 6" xfId="1216"/>
    <cellStyle name="60% - Акцент4 6 2" xfId="1217"/>
    <cellStyle name="60% - Акцент4 7" xfId="1218"/>
    <cellStyle name="60% - Акцент4 7 2" xfId="1219"/>
    <cellStyle name="60% - Акцент4 8" xfId="1220"/>
    <cellStyle name="60% - Акцент4 9" xfId="1221"/>
    <cellStyle name="60% - Акцент5" xfId="1222"/>
    <cellStyle name="60% — акцент5" xfId="1223"/>
    <cellStyle name="60% - Акцент5 10" xfId="1224"/>
    <cellStyle name="60% - Акцент5 11" xfId="1225"/>
    <cellStyle name="60% - Акцент5 12" xfId="1226"/>
    <cellStyle name="60% - Акцент5 13" xfId="1227"/>
    <cellStyle name="60% - Акцент5 14" xfId="1228"/>
    <cellStyle name="60% - Акцент5 15" xfId="1229"/>
    <cellStyle name="60% - Акцент5 16" xfId="1230"/>
    <cellStyle name="60% - Акцент5 17" xfId="1231"/>
    <cellStyle name="60% - Акцент5 18" xfId="1232"/>
    <cellStyle name="60% - Акцент5 19" xfId="1233"/>
    <cellStyle name="60% - Акцент5 2" xfId="1234"/>
    <cellStyle name="60% — акцент5 2" xfId="1235"/>
    <cellStyle name="60% - Акцент5 2 2" xfId="1236"/>
    <cellStyle name="60% - Акцент5 2 2 2" xfId="1237"/>
    <cellStyle name="60% - Акцент5 2 3" xfId="1238"/>
    <cellStyle name="60% - Акцент5 2 4" xfId="1239"/>
    <cellStyle name="60% - Акцент5 20" xfId="1240"/>
    <cellStyle name="60% - Акцент5 21" xfId="1241"/>
    <cellStyle name="60% - Акцент5 3" xfId="1242"/>
    <cellStyle name="60% — акцент5 3" xfId="1243"/>
    <cellStyle name="60% - Акцент5 4" xfId="1244"/>
    <cellStyle name="60% — акцент5 4" xfId="1245"/>
    <cellStyle name="60% - Акцент5 4 2" xfId="1246"/>
    <cellStyle name="60% - Акцент5 5" xfId="1247"/>
    <cellStyle name="60% — акцент5 5" xfId="1248"/>
    <cellStyle name="60% - Акцент5 5 2" xfId="1249"/>
    <cellStyle name="60% - Акцент5 6" xfId="1250"/>
    <cellStyle name="60% — акцент5 6" xfId="1251"/>
    <cellStyle name="60% - Акцент5 6 2" xfId="1252"/>
    <cellStyle name="60% - Акцент5 7" xfId="1253"/>
    <cellStyle name="60% - Акцент5 7 2" xfId="1254"/>
    <cellStyle name="60% - Акцент5 8" xfId="1255"/>
    <cellStyle name="60% - Акцент5 9" xfId="1256"/>
    <cellStyle name="60% - Акцент6" xfId="1257"/>
    <cellStyle name="60% — акцент6" xfId="1258"/>
    <cellStyle name="60% - Акцент6 10" xfId="1259"/>
    <cellStyle name="60% - Акцент6 11" xfId="1260"/>
    <cellStyle name="60% - Акцент6 12" xfId="1261"/>
    <cellStyle name="60% - Акцент6 13" xfId="1262"/>
    <cellStyle name="60% - Акцент6 14" xfId="1263"/>
    <cellStyle name="60% - Акцент6 15" xfId="1264"/>
    <cellStyle name="60% - Акцент6 16" xfId="1265"/>
    <cellStyle name="60% - Акцент6 17" xfId="1266"/>
    <cellStyle name="60% - Акцент6 18" xfId="1267"/>
    <cellStyle name="60% - Акцент6 19" xfId="1268"/>
    <cellStyle name="60% - Акцент6 2" xfId="1269"/>
    <cellStyle name="60% — акцент6 2" xfId="1270"/>
    <cellStyle name="60% - Акцент6 2 2" xfId="1271"/>
    <cellStyle name="60% - Акцент6 2 2 2" xfId="1272"/>
    <cellStyle name="60% - Акцент6 2 3" xfId="1273"/>
    <cellStyle name="60% - Акцент6 2 4" xfId="1274"/>
    <cellStyle name="60% - Акцент6 20" xfId="1275"/>
    <cellStyle name="60% - Акцент6 21" xfId="1276"/>
    <cellStyle name="60% - Акцент6 3" xfId="1277"/>
    <cellStyle name="60% — акцент6 3" xfId="1278"/>
    <cellStyle name="60% - Акцент6 4" xfId="1279"/>
    <cellStyle name="60% — акцент6 4" xfId="1280"/>
    <cellStyle name="60% - Акцент6 4 2" xfId="1281"/>
    <cellStyle name="60% - Акцент6 5" xfId="1282"/>
    <cellStyle name="60% — акцент6 5" xfId="1283"/>
    <cellStyle name="60% - Акцент6 5 2" xfId="1284"/>
    <cellStyle name="60% - Акцент6 6" xfId="1285"/>
    <cellStyle name="60% — акцент6 6" xfId="1286"/>
    <cellStyle name="60% - Акцент6 6 2" xfId="1287"/>
    <cellStyle name="60% - Акцент6 7" xfId="1288"/>
    <cellStyle name="60% - Акцент6 7 2" xfId="1289"/>
    <cellStyle name="60% - Акцент6 8" xfId="1290"/>
    <cellStyle name="60% - Акцент6 9" xfId="1291"/>
    <cellStyle name="60% – Акцентування1" xfId="1292"/>
    <cellStyle name="60% – Акцентування1 2" xfId="1293"/>
    <cellStyle name="60% – Акцентування1 2 2" xfId="1294"/>
    <cellStyle name="60% – Акцентування2" xfId="1295"/>
    <cellStyle name="60% – Акцентування2 2" xfId="1296"/>
    <cellStyle name="60% – Акцентування2 2 2" xfId="1297"/>
    <cellStyle name="60% – Акцентування3" xfId="1298"/>
    <cellStyle name="60% – Акцентування3 2" xfId="1299"/>
    <cellStyle name="60% – Акцентування3 2 2" xfId="1300"/>
    <cellStyle name="60% – Акцентування4" xfId="1301"/>
    <cellStyle name="60% – Акцентування4 2" xfId="1302"/>
    <cellStyle name="60% – Акцентування4 2 2" xfId="1303"/>
    <cellStyle name="60% – Акцентування5" xfId="1304"/>
    <cellStyle name="60% – Акцентування5 2" xfId="1305"/>
    <cellStyle name="60% – Акцентування5 2 2" xfId="1306"/>
    <cellStyle name="60% – Акцентування6" xfId="1307"/>
    <cellStyle name="60% – Акцентування6 2" xfId="1308"/>
    <cellStyle name="60% – Акцентування6 2 2" xfId="1309"/>
    <cellStyle name="Accent1" xfId="1310"/>
    <cellStyle name="Accent1 2" xfId="1311"/>
    <cellStyle name="Accent1 2 2" xfId="1312"/>
    <cellStyle name="Accent1 2 3" xfId="1313"/>
    <cellStyle name="Accent1 2 4" xfId="1314"/>
    <cellStyle name="Accent1 3" xfId="1315"/>
    <cellStyle name="Accent1 3 2" xfId="1316"/>
    <cellStyle name="Accent1 4" xfId="1317"/>
    <cellStyle name="Accent1 5" xfId="1318"/>
    <cellStyle name="Accent1 6" xfId="1319"/>
    <cellStyle name="Accent1 7" xfId="1320"/>
    <cellStyle name="Accent1_січень-жовтень" xfId="1321"/>
    <cellStyle name="Accent2" xfId="1322"/>
    <cellStyle name="Accent2 2" xfId="1323"/>
    <cellStyle name="Accent2 2 2" xfId="1324"/>
    <cellStyle name="Accent2 2 3" xfId="1325"/>
    <cellStyle name="Accent2 2 4" xfId="1326"/>
    <cellStyle name="Accent2 3" xfId="1327"/>
    <cellStyle name="Accent2 4" xfId="1328"/>
    <cellStyle name="Accent2 5" xfId="1329"/>
    <cellStyle name="Accent2 6" xfId="1330"/>
    <cellStyle name="Accent3" xfId="1331"/>
    <cellStyle name="Accent3 2" xfId="1332"/>
    <cellStyle name="Accent3 2 2" xfId="1333"/>
    <cellStyle name="Accent3 2 3" xfId="1334"/>
    <cellStyle name="Accent3 2 4" xfId="1335"/>
    <cellStyle name="Accent3 3" xfId="1336"/>
    <cellStyle name="Accent3 3 2" xfId="1337"/>
    <cellStyle name="Accent3 4" xfId="1338"/>
    <cellStyle name="Accent3 5" xfId="1339"/>
    <cellStyle name="Accent3 6" xfId="1340"/>
    <cellStyle name="Accent3 7" xfId="1341"/>
    <cellStyle name="Accent3_січень-жовтень" xfId="1342"/>
    <cellStyle name="Accent4" xfId="1343"/>
    <cellStyle name="Accent4 2" xfId="1344"/>
    <cellStyle name="Accent4 2 2" xfId="1345"/>
    <cellStyle name="Accent4 2 3" xfId="1346"/>
    <cellStyle name="Accent4 2 4" xfId="1347"/>
    <cellStyle name="Accent4 3" xfId="1348"/>
    <cellStyle name="Accent4 3 2" xfId="1349"/>
    <cellStyle name="Accent4 4" xfId="1350"/>
    <cellStyle name="Accent4 5" xfId="1351"/>
    <cellStyle name="Accent4 6" xfId="1352"/>
    <cellStyle name="Accent4 7" xfId="1353"/>
    <cellStyle name="Accent4_січень-жовтень" xfId="1354"/>
    <cellStyle name="Accent5" xfId="1355"/>
    <cellStyle name="Accent5 2" xfId="1356"/>
    <cellStyle name="Accent5 2 2" xfId="1357"/>
    <cellStyle name="Accent5 2 3" xfId="1358"/>
    <cellStyle name="Accent5 2 4" xfId="1359"/>
    <cellStyle name="Accent5 3" xfId="1360"/>
    <cellStyle name="Accent5_січень-жовтень" xfId="1361"/>
    <cellStyle name="Accent6" xfId="1362"/>
    <cellStyle name="Accent6 2" xfId="1363"/>
    <cellStyle name="Accent6 2 2" xfId="1364"/>
    <cellStyle name="Accent6 2 3" xfId="1365"/>
    <cellStyle name="Accent6 2 4" xfId="1366"/>
    <cellStyle name="Accent6 3" xfId="1367"/>
    <cellStyle name="Accent6 3 2" xfId="1368"/>
    <cellStyle name="Accent6 4" xfId="1369"/>
    <cellStyle name="Accent6 5" xfId="1370"/>
    <cellStyle name="Accent6 6" xfId="1371"/>
    <cellStyle name="Accent6 7" xfId="1372"/>
    <cellStyle name="Accent6_січень-жовтень" xfId="1373"/>
    <cellStyle name="Bad" xfId="1374"/>
    <cellStyle name="Bad 2" xfId="1375"/>
    <cellStyle name="Bad 2 2" xfId="1376"/>
    <cellStyle name="Bad 2 3" xfId="1377"/>
    <cellStyle name="Bad 2 4" xfId="1378"/>
    <cellStyle name="Bad 3" xfId="1379"/>
    <cellStyle name="Bad 4" xfId="1380"/>
    <cellStyle name="Bad 5" xfId="1381"/>
    <cellStyle name="Bad_січень-жовтень" xfId="1382"/>
    <cellStyle name="Calculation" xfId="1383"/>
    <cellStyle name="Calculation 2" xfId="1384"/>
    <cellStyle name="Calculation 2 2" xfId="1385"/>
    <cellStyle name="Calculation 2 3" xfId="1386"/>
    <cellStyle name="Calculation 2 4" xfId="1387"/>
    <cellStyle name="Calculation 3" xfId="1388"/>
    <cellStyle name="Calculation 4" xfId="1389"/>
    <cellStyle name="Calculation 5" xfId="1390"/>
    <cellStyle name="Calculation_січень-жовтень" xfId="1391"/>
    <cellStyle name="Check Cell" xfId="1392"/>
    <cellStyle name="Check Cell 2" xfId="1393"/>
    <cellStyle name="Excel Built-in Normal" xfId="1394"/>
    <cellStyle name="Explanatory Text" xfId="1395"/>
    <cellStyle name="fEr" xfId="1396"/>
    <cellStyle name="fHead" xfId="1397"/>
    <cellStyle name="fHead 2" xfId="1398"/>
    <cellStyle name="Good" xfId="1399"/>
    <cellStyle name="Good 2" xfId="1400"/>
    <cellStyle name="Good 2 2" xfId="1401"/>
    <cellStyle name="Good 2 3" xfId="1402"/>
    <cellStyle name="Good 2 4" xfId="1403"/>
    <cellStyle name="Good 3" xfId="1404"/>
    <cellStyle name="Good 4" xfId="1405"/>
    <cellStyle name="Good 5" xfId="1406"/>
    <cellStyle name="Good_січень-жовтень" xfId="1407"/>
    <cellStyle name="Heading 1" xfId="1408"/>
    <cellStyle name="Heading 1 2" xfId="1409"/>
    <cellStyle name="Heading 1 2 2" xfId="1410"/>
    <cellStyle name="Heading 1 3" xfId="1411"/>
    <cellStyle name="Heading 1 3 2" xfId="1412"/>
    <cellStyle name="Heading 1 4" xfId="1413"/>
    <cellStyle name="Heading 1 5" xfId="1414"/>
    <cellStyle name="Heading 1 6" xfId="1415"/>
    <cellStyle name="Heading 1 7" xfId="1416"/>
    <cellStyle name="Heading 1_січень-жовтень" xfId="1417"/>
    <cellStyle name="Heading 2" xfId="1418"/>
    <cellStyle name="Heading 2 2" xfId="1419"/>
    <cellStyle name="Heading 2 2 2" xfId="1420"/>
    <cellStyle name="Heading 2 3" xfId="1421"/>
    <cellStyle name="Heading 2 3 2" xfId="1422"/>
    <cellStyle name="Heading 2 4" xfId="1423"/>
    <cellStyle name="Heading 2 5" xfId="1424"/>
    <cellStyle name="Heading 2 6" xfId="1425"/>
    <cellStyle name="Heading 2 7" xfId="1426"/>
    <cellStyle name="Heading 2_січень-жовтень" xfId="1427"/>
    <cellStyle name="Heading 3" xfId="1428"/>
    <cellStyle name="Heading 3 2" xfId="1429"/>
    <cellStyle name="Heading 3 2 2" xfId="1430"/>
    <cellStyle name="Heading 3 3" xfId="1431"/>
    <cellStyle name="Heading 3 3 2" xfId="1432"/>
    <cellStyle name="Heading 3 4" xfId="1433"/>
    <cellStyle name="Heading 3 5" xfId="1434"/>
    <cellStyle name="Heading 3 6" xfId="1435"/>
    <cellStyle name="Heading 3 7" xfId="1436"/>
    <cellStyle name="Heading 3_січень-жовтень" xfId="1437"/>
    <cellStyle name="Heading 4" xfId="1438"/>
    <cellStyle name="Heading 4 2" xfId="1439"/>
    <cellStyle name="Heading 4 2 2" xfId="1440"/>
    <cellStyle name="Heading 4 3" xfId="1441"/>
    <cellStyle name="Heading 4 3 2" xfId="1442"/>
    <cellStyle name="Heading 4 4" xfId="1443"/>
    <cellStyle name="Heading 4 5" xfId="1444"/>
    <cellStyle name="Heading 4 6" xfId="1445"/>
    <cellStyle name="Heading 4 7" xfId="1446"/>
    <cellStyle name="Heading 4_січень-жовтень" xfId="1447"/>
    <cellStyle name="Input" xfId="1448"/>
    <cellStyle name="Input 2" xfId="1449"/>
    <cellStyle name="Input 2 2" xfId="1450"/>
    <cellStyle name="Input 2 3" xfId="1451"/>
    <cellStyle name="Input 2 4" xfId="1452"/>
    <cellStyle name="Input 3" xfId="1453"/>
    <cellStyle name="Input 4" xfId="1454"/>
    <cellStyle name="Input 5" xfId="1455"/>
    <cellStyle name="Input_січень-жовтень" xfId="1456"/>
    <cellStyle name="Linked Cell" xfId="1457"/>
    <cellStyle name="Linked Cell 2" xfId="1458"/>
    <cellStyle name="Linked Cell 2 2" xfId="1459"/>
    <cellStyle name="Linked Cell 3" xfId="1460"/>
    <cellStyle name="Linked Cell 4" xfId="1461"/>
    <cellStyle name="Linked Cell 5" xfId="1462"/>
    <cellStyle name="Linked Cell_січень-жовтень" xfId="1463"/>
    <cellStyle name="Neutral" xfId="1464"/>
    <cellStyle name="Neutral 2" xfId="1465"/>
    <cellStyle name="Neutral 2 2" xfId="1466"/>
    <cellStyle name="Neutral 2 3" xfId="1467"/>
    <cellStyle name="Neutral 2 4" xfId="1468"/>
    <cellStyle name="Neutral 3" xfId="1469"/>
    <cellStyle name="Neutral 4" xfId="1470"/>
    <cellStyle name="Neutral 5" xfId="1471"/>
    <cellStyle name="Neutral_січень-жовтень" xfId="1472"/>
    <cellStyle name="Normal 2" xfId="1473"/>
    <cellStyle name="Normal_an1" xfId="1474"/>
    <cellStyle name="Note" xfId="1475"/>
    <cellStyle name="Note 2" xfId="1476"/>
    <cellStyle name="Note 2 2" xfId="1477"/>
    <cellStyle name="Note 2 3" xfId="1478"/>
    <cellStyle name="Note 2 4" xfId="1479"/>
    <cellStyle name="Note 3" xfId="1480"/>
    <cellStyle name="Note 4" xfId="1481"/>
    <cellStyle name="Output" xfId="1482"/>
    <cellStyle name="Output 2" xfId="1483"/>
    <cellStyle name="Output 2 2" xfId="1484"/>
    <cellStyle name="Output 2 3" xfId="1485"/>
    <cellStyle name="Output 2 4" xfId="1486"/>
    <cellStyle name="Output 3" xfId="1487"/>
    <cellStyle name="Output 4" xfId="1488"/>
    <cellStyle name="Output 5" xfId="1489"/>
    <cellStyle name="Output_січень-жовтень" xfId="1490"/>
    <cellStyle name="TableStyleLight1" xfId="1491"/>
    <cellStyle name="Title" xfId="1492"/>
    <cellStyle name="Total" xfId="1493"/>
    <cellStyle name="vDa" xfId="1494"/>
    <cellStyle name="vDa 2" xfId="1495"/>
    <cellStyle name="vDa 2 2" xfId="1496"/>
    <cellStyle name="vHl" xfId="1497"/>
    <cellStyle name="vN0" xfId="1498"/>
    <cellStyle name="vN0 2" xfId="1499"/>
    <cellStyle name="vN0 2 2" xfId="1500"/>
    <cellStyle name="vSt" xfId="1501"/>
    <cellStyle name="vSt 2" xfId="1502"/>
    <cellStyle name="vSt 3" xfId="1503"/>
    <cellStyle name="Warning Text" xfId="1504"/>
    <cellStyle name="Акцент1" xfId="1505"/>
    <cellStyle name="Акцент1 2" xfId="1506"/>
    <cellStyle name="Акцент1 2 2" xfId="1507"/>
    <cellStyle name="Акцент1 3" xfId="1508"/>
    <cellStyle name="Акцент1 4" xfId="1509"/>
    <cellStyle name="Акцент1 4 2" xfId="1510"/>
    <cellStyle name="Акцент2" xfId="1511"/>
    <cellStyle name="Акцент2 2" xfId="1512"/>
    <cellStyle name="Акцент2 2 2" xfId="1513"/>
    <cellStyle name="Акцент2 3" xfId="1514"/>
    <cellStyle name="Акцент2 4" xfId="1515"/>
    <cellStyle name="Акцент2 4 2" xfId="1516"/>
    <cellStyle name="Акцент3" xfId="1517"/>
    <cellStyle name="Акцент3 2" xfId="1518"/>
    <cellStyle name="Акцент3 2 2" xfId="1519"/>
    <cellStyle name="Акцент3 3" xfId="1520"/>
    <cellStyle name="Акцент3 4" xfId="1521"/>
    <cellStyle name="Акцент3 4 2" xfId="1522"/>
    <cellStyle name="Акцент4" xfId="1523"/>
    <cellStyle name="Акцент4 2" xfId="1524"/>
    <cellStyle name="Акцент4 2 2" xfId="1525"/>
    <cellStyle name="Акцент4 3" xfId="1526"/>
    <cellStyle name="Акцент4 4" xfId="1527"/>
    <cellStyle name="Акцент4 4 2" xfId="1528"/>
    <cellStyle name="Акцент5" xfId="1529"/>
    <cellStyle name="Акцент5 2" xfId="1530"/>
    <cellStyle name="Акцент5 2 2" xfId="1531"/>
    <cellStyle name="Акцент5 3" xfId="1532"/>
    <cellStyle name="Акцент5 4" xfId="1533"/>
    <cellStyle name="Акцент5 4 2" xfId="1534"/>
    <cellStyle name="Акцент6" xfId="1535"/>
    <cellStyle name="Акцент6 2" xfId="1536"/>
    <cellStyle name="Акцент6 2 2" xfId="1537"/>
    <cellStyle name="Акцент6 3" xfId="1538"/>
    <cellStyle name="Акцент6 4" xfId="1539"/>
    <cellStyle name="Акцент6 4 2" xfId="1540"/>
    <cellStyle name="Акцентування1" xfId="1541"/>
    <cellStyle name="Акцентування1 2" xfId="1542"/>
    <cellStyle name="Акцентування1 2 2" xfId="1543"/>
    <cellStyle name="Акцентування2" xfId="1544"/>
    <cellStyle name="Акцентування2 2" xfId="1545"/>
    <cellStyle name="Акцентування2 2 2" xfId="1546"/>
    <cellStyle name="Акцентування3" xfId="1547"/>
    <cellStyle name="Акцентування3 2" xfId="1548"/>
    <cellStyle name="Акцентування3 2 2" xfId="1549"/>
    <cellStyle name="Акцентування4" xfId="1550"/>
    <cellStyle name="Акцентування4 2" xfId="1551"/>
    <cellStyle name="Акцентування4 2 2" xfId="1552"/>
    <cellStyle name="Акцентування5" xfId="1553"/>
    <cellStyle name="Акцентування5 2" xfId="1554"/>
    <cellStyle name="Акцентування6" xfId="1555"/>
    <cellStyle name="Акцентування6 2" xfId="1556"/>
    <cellStyle name="Акцентування6 2 2" xfId="1557"/>
    <cellStyle name="Ввід" xfId="1558"/>
    <cellStyle name="Ввід 2" xfId="1559"/>
    <cellStyle name="Ввід 3" xfId="1560"/>
    <cellStyle name="Ввод " xfId="1561"/>
    <cellStyle name="Ввод  2" xfId="1562"/>
    <cellStyle name="Ввод  3" xfId="1563"/>
    <cellStyle name="Ввод  4" xfId="1564"/>
    <cellStyle name="Ввод  4 2" xfId="1565"/>
    <cellStyle name="Вывод" xfId="1566"/>
    <cellStyle name="Вывод 2" xfId="1567"/>
    <cellStyle name="Вывод 2 2" xfId="1568"/>
    <cellStyle name="Вывод 3" xfId="1569"/>
    <cellStyle name="Вывод 4" xfId="1570"/>
    <cellStyle name="Вывод 4 2" xfId="1571"/>
    <cellStyle name="Вычисление" xfId="1572"/>
    <cellStyle name="Вычисление 2" xfId="1573"/>
    <cellStyle name="Вычисление 2 2" xfId="1574"/>
    <cellStyle name="Вычисление 3" xfId="1575"/>
    <cellStyle name="Вычисление 4" xfId="1576"/>
    <cellStyle name="Вычисление 4 2" xfId="1577"/>
    <cellStyle name="Currency" xfId="1578"/>
    <cellStyle name="Currency [0]" xfId="1579"/>
    <cellStyle name="Денежный 2" xfId="1580"/>
    <cellStyle name="Добре" xfId="1581"/>
    <cellStyle name="Добре 2" xfId="1582"/>
    <cellStyle name="Добре 3" xfId="1583"/>
    <cellStyle name="Заголовок 1" xfId="1584"/>
    <cellStyle name="Заголовок 1 2" xfId="1585"/>
    <cellStyle name="Заголовок 1 3" xfId="1586"/>
    <cellStyle name="Заголовок 2" xfId="1587"/>
    <cellStyle name="Заголовок 2 2" xfId="1588"/>
    <cellStyle name="Заголовок 2 3" xfId="1589"/>
    <cellStyle name="Заголовок 3" xfId="1590"/>
    <cellStyle name="Заголовок 3 2" xfId="1591"/>
    <cellStyle name="Заголовок 3 3" xfId="1592"/>
    <cellStyle name="Заголовок 4" xfId="1593"/>
    <cellStyle name="Заголовок 4 2" xfId="1594"/>
    <cellStyle name="Заголовок 4 3" xfId="1595"/>
    <cellStyle name="Звичайний 2" xfId="1596"/>
    <cellStyle name="Звичайний 2 2" xfId="1597"/>
    <cellStyle name="Звичайний 2 2 2" xfId="1598"/>
    <cellStyle name="Звичайний 2 3" xfId="1599"/>
    <cellStyle name="Звичайний 2_!!!!!ТАБО" xfId="1600"/>
    <cellStyle name="Звичайний 3" xfId="1601"/>
    <cellStyle name="Звичайний 3 2" xfId="1602"/>
    <cellStyle name="Звичайний 3 2 2" xfId="1603"/>
    <cellStyle name="Звичайний 3 2 3" xfId="1604"/>
    <cellStyle name="Звичайний 3 3" xfId="1605"/>
    <cellStyle name="Звичайний 3 4" xfId="1606"/>
    <cellStyle name="Звичайний 4" xfId="1607"/>
    <cellStyle name="Звичайний 4 2" xfId="1608"/>
    <cellStyle name="Звичайний 4 2 2" xfId="1609"/>
    <cellStyle name="Звичайний 5" xfId="1610"/>
    <cellStyle name="Звичайний 5 2" xfId="1611"/>
    <cellStyle name="Звичайний 6" xfId="1612"/>
    <cellStyle name="Звичайний 6 2" xfId="1613"/>
    <cellStyle name="Звичайний_11.1. Дотації розрахункова" xfId="1614"/>
    <cellStyle name="Зв'язана клітинка" xfId="1615"/>
    <cellStyle name="Зв'язана клітинка 2" xfId="1616"/>
    <cellStyle name="Зв'язана клітинка 3" xfId="1617"/>
    <cellStyle name="Итог" xfId="1618"/>
    <cellStyle name="Итог 2" xfId="1619"/>
    <cellStyle name="Итог 2 2" xfId="1620"/>
    <cellStyle name="Итог 3" xfId="1621"/>
    <cellStyle name="Итог 4" xfId="1622"/>
    <cellStyle name="Итог 4 2" xfId="1623"/>
    <cellStyle name="Контрольна клітинка" xfId="1624"/>
    <cellStyle name="Контрольна клітинка 2" xfId="1625"/>
    <cellStyle name="Контрольная ячейка" xfId="1626"/>
    <cellStyle name="Контрольная ячейка 2" xfId="1627"/>
    <cellStyle name="Контрольная ячейка 3" xfId="1628"/>
    <cellStyle name="Контрольная ячейка 4" xfId="1629"/>
    <cellStyle name="Контрольная ячейка 4 2" xfId="1630"/>
    <cellStyle name="Назва" xfId="1631"/>
    <cellStyle name="Назва 2" xfId="1632"/>
    <cellStyle name="Назва 3" xfId="1633"/>
    <cellStyle name="Название" xfId="1634"/>
    <cellStyle name="Название 2" xfId="1635"/>
    <cellStyle name="Название 3" xfId="1636"/>
    <cellStyle name="Название 4" xfId="1637"/>
    <cellStyle name="Название 4 2" xfId="1638"/>
    <cellStyle name="Нейтральный" xfId="1639"/>
    <cellStyle name="Нейтральный 2" xfId="1640"/>
    <cellStyle name="Нейтральный 2 2" xfId="1641"/>
    <cellStyle name="Нейтральный 3" xfId="1642"/>
    <cellStyle name="Нейтральный 4" xfId="1643"/>
    <cellStyle name="Нейтральный 4 2" xfId="1644"/>
    <cellStyle name="Обчислення" xfId="1645"/>
    <cellStyle name="Обчислення 2" xfId="1646"/>
    <cellStyle name="Обчислення 2 2" xfId="1647"/>
    <cellStyle name="Обычный 10" xfId="1648"/>
    <cellStyle name="Обычный 11" xfId="1649"/>
    <cellStyle name="Обычный 12" xfId="1650"/>
    <cellStyle name="Обычный 13" xfId="1651"/>
    <cellStyle name="Обычный 13 2" xfId="1652"/>
    <cellStyle name="Обычный 14" xfId="1653"/>
    <cellStyle name="Обычный 15" xfId="1654"/>
    <cellStyle name="Обычный 16" xfId="1655"/>
    <cellStyle name="Обычный 17" xfId="1656"/>
    <cellStyle name="Обычный 17 2" xfId="1657"/>
    <cellStyle name="Обычный 18" xfId="1658"/>
    <cellStyle name="Обычный 19" xfId="1659"/>
    <cellStyle name="Обычный 19 2" xfId="1660"/>
    <cellStyle name="Обычный 2" xfId="1661"/>
    <cellStyle name="Обычный 2 2" xfId="1662"/>
    <cellStyle name="Обычный 2 2 2" xfId="1663"/>
    <cellStyle name="Обычный 2 2 3" xfId="1664"/>
    <cellStyle name="Обычный 2 3" xfId="1665"/>
    <cellStyle name="Обычный 2 3 2" xfId="1666"/>
    <cellStyle name="Обычный 2 4" xfId="1667"/>
    <cellStyle name="Обычный 2 5" xfId="1668"/>
    <cellStyle name="Обычный 2 6" xfId="1669"/>
    <cellStyle name="Обычный 2 7" xfId="1670"/>
    <cellStyle name="Обычный 2 7 2" xfId="1671"/>
    <cellStyle name="Обычный 2 8" xfId="1672"/>
    <cellStyle name="Обычный 2_вик_завд" xfId="1673"/>
    <cellStyle name="Обычный 20 2" xfId="1674"/>
    <cellStyle name="Обычный 3" xfId="1675"/>
    <cellStyle name="Обычный 3 2" xfId="1676"/>
    <cellStyle name="Обычный 3 3" xfId="1677"/>
    <cellStyle name="Обычный 3 3 2" xfId="1678"/>
    <cellStyle name="Обычный 3 4" xfId="1679"/>
    <cellStyle name="Обычный 3 5" xfId="1680"/>
    <cellStyle name="Обычный 4" xfId="1681"/>
    <cellStyle name="Обычный 4 2" xfId="1682"/>
    <cellStyle name="Обычный 4 3" xfId="1683"/>
    <cellStyle name="Обычный 5" xfId="1684"/>
    <cellStyle name="Обычный 5 2" xfId="1685"/>
    <cellStyle name="Обычный 5 2 2" xfId="1686"/>
    <cellStyle name="Обычный 5 3" xfId="1687"/>
    <cellStyle name="Обычный 6" xfId="1688"/>
    <cellStyle name="Обычный 6 3" xfId="1689"/>
    <cellStyle name="Обычный 7" xfId="1690"/>
    <cellStyle name="Обычный 8" xfId="1691"/>
    <cellStyle name="Обычный 9" xfId="1692"/>
    <cellStyle name="Обычный_06" xfId="1693"/>
    <cellStyle name="Обычный_09_Професійний склад" xfId="1694"/>
    <cellStyle name="Обычный_12 Зинкевич" xfId="1695"/>
    <cellStyle name="Обычный_27.08.2013" xfId="1696"/>
    <cellStyle name="Обычный_TБЛ-12~1" xfId="1697"/>
    <cellStyle name="Обычный_Иванова_1.03.05" xfId="1698"/>
    <cellStyle name="Обычный_Форма7Н" xfId="1699"/>
    <cellStyle name="Підсумок" xfId="1700"/>
    <cellStyle name="Підсумок 2" xfId="1701"/>
    <cellStyle name="Плохой" xfId="1702"/>
    <cellStyle name="Плохой 2" xfId="1703"/>
    <cellStyle name="Плохой 2 2" xfId="1704"/>
    <cellStyle name="Плохой 3" xfId="1705"/>
    <cellStyle name="Плохой 4" xfId="1706"/>
    <cellStyle name="Плохой 4 2" xfId="1707"/>
    <cellStyle name="Поганий" xfId="1708"/>
    <cellStyle name="Поганий 2" xfId="1709"/>
    <cellStyle name="Поганий 2 2" xfId="1710"/>
    <cellStyle name="Пояснение" xfId="1711"/>
    <cellStyle name="Пояснение 2" xfId="1712"/>
    <cellStyle name="Пояснение 2 2" xfId="1713"/>
    <cellStyle name="Пояснение 3" xfId="1714"/>
    <cellStyle name="Пояснение 4" xfId="1715"/>
    <cellStyle name="Примечание" xfId="1716"/>
    <cellStyle name="Примечание 2" xfId="1717"/>
    <cellStyle name="Примечание 2 2" xfId="1718"/>
    <cellStyle name="Примечание 3" xfId="1719"/>
    <cellStyle name="Примечание 4" xfId="1720"/>
    <cellStyle name="Примечание 4 2" xfId="1721"/>
    <cellStyle name="Примітка" xfId="1722"/>
    <cellStyle name="Примітка 2" xfId="1723"/>
    <cellStyle name="Percent" xfId="1724"/>
    <cellStyle name="Процентный 2" xfId="1725"/>
    <cellStyle name="Результат" xfId="1726"/>
    <cellStyle name="Результат 2" xfId="1727"/>
    <cellStyle name="Связанная ячейка" xfId="1728"/>
    <cellStyle name="Связанная ячейка 2" xfId="1729"/>
    <cellStyle name="Связанная ячейка 3" xfId="1730"/>
    <cellStyle name="Связанная ячейка 4" xfId="1731"/>
    <cellStyle name="Связанная ячейка 4 2" xfId="1732"/>
    <cellStyle name="Середній" xfId="1733"/>
    <cellStyle name="Середній 2" xfId="1734"/>
    <cellStyle name="Середній 2 2" xfId="1735"/>
    <cellStyle name="Стиль 1" xfId="1736"/>
    <cellStyle name="Стиль 1 2" xfId="1737"/>
    <cellStyle name="Стиль 2" xfId="1738"/>
    <cellStyle name="Текст попередження" xfId="1739"/>
    <cellStyle name="Текст попередження 2" xfId="1740"/>
    <cellStyle name="Текст пояснення" xfId="1741"/>
    <cellStyle name="Текст предупреждения" xfId="1742"/>
    <cellStyle name="Текст предупреждения 2" xfId="1743"/>
    <cellStyle name="Текст предупреждения 3" xfId="1744"/>
    <cellStyle name="Текст предупреждения 4" xfId="1745"/>
    <cellStyle name="Тысячи [0]_Анализ" xfId="1746"/>
    <cellStyle name="Тысячи_Анализ" xfId="1747"/>
    <cellStyle name="Comma" xfId="1748"/>
    <cellStyle name="Comma [0]" xfId="1749"/>
    <cellStyle name="Финансовый 2" xfId="1750"/>
    <cellStyle name="ФинᎰнсовый_Лист1 (3)_1" xfId="1751"/>
    <cellStyle name="Хороший" xfId="1752"/>
    <cellStyle name="Хороший 2" xfId="1753"/>
    <cellStyle name="Хороший 3" xfId="1754"/>
    <cellStyle name="Хороший 4" xfId="1755"/>
    <cellStyle name="Хороший 4 2" xfId="17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&#1056;&#1055;_&#1076;&#1083;&#1103;_&#1076;&#1080;&#1088;&#1077;&#1082;&#1090;_2016-1-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xls2005\ST_O\St_o_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7%20&#1088;&#1110;&#1082;\Shxls%202017\&#1042;&#1045;&#1041;_&#1057;&#1058;&#1054;&#1056;&#1030;&#1053;&#1050;&#1040;\&#1054;&#1085;&#1086;&#1074;&#1083;_&#1075;&#1088;&#1091;&#1076;&#1077;&#1085;&#1100;\&#1088;&#1080;&#1085;&#1086;&#1082;%20&#1087;&#1088;&#1072;&#1094;&#1110;%20(&#1044;&#1057;&#1057;)\&#1077;&#1082;&#1086;&#1085;&#1086;&#1084;_&#1072;&#1082;&#1090;&#1080;&#1074;&#1085;\&#1077;&#1082;&#1086;&#1085;&#1086;&#1084;&#1110;&#1095;&#1085;&#1072;%20&#1072;&#1082;&#1090;&#1080;&#1074;&#1085;&#1110;&#1089;&#1090;&#1100;_2006_201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8%20&#1088;&#1110;&#1082;\Shxls%202018\&#1042;&#1045;&#1041;_&#1057;&#1058;&#1054;&#1056;&#1030;&#1053;&#1050;&#1040;\&#1042;&#1045;&#1041;_&#1057;&#1058;&#1054;&#1056;_&#1053;&#1054;&#1042;&#1040;\&#1055;&#1059;&#1041;&#1051;&#1030;&#1050;&#1040;&#1062;&#1030;&#1031;\2.1.&#1057;&#1080;&#1090;_&#1088;&#1080;&#1085;_&#1087;&#1088;&#1072;&#1094;\&#1044;&#1086;&#1076;&#1072;&#1090;&#1082;&#1080;_1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7zO5E.tmp\2_&#1065;&#1086;&#1090;&#1080;&#1078;&#1085;&#1077;&#1074;&#1072;%20&#1110;&#1085;&#1092;&#1086;&#1088;&#1084;&#1072;&#1094;&#111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1.03.2016"/>
      <sheetName val="28.03.2016 "/>
      <sheetName val="04.04.2016  "/>
      <sheetName val="11.04   "/>
      <sheetName val="18.04.2016   "/>
      <sheetName val="25.04.2016"/>
      <sheetName val="04.05.2016"/>
      <sheetName val="30.05.2016 "/>
      <sheetName val="30.06.2016 "/>
      <sheetName val="29.06.2016"/>
      <sheetName val="04.10.2016 "/>
      <sheetName val="11.11.2016 "/>
      <sheetName val="Аркуш1"/>
      <sheetName val="01.12.2016"/>
      <sheetName val="2017"/>
      <sheetName val="01.01.2017 "/>
      <sheetName val="01.02.2017 "/>
      <sheetName val="20.02.2017 "/>
      <sheetName val="01.03.2017 "/>
      <sheetName val="01.07.17"/>
      <sheetName val="24.07.17"/>
      <sheetName val="01.09.1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із"/>
      <sheetName val="звіт1ПН"/>
      <sheetName val="dodat_m"/>
      <sheetName val="1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Лист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 Акт нас"/>
      <sheetName val="Економ Акт нас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3 "/>
      <sheetName val="4 "/>
      <sheetName val="5 "/>
      <sheetName val="6 "/>
      <sheetName val="7 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 3-1"/>
      <sheetName val="Додаток  3-2"/>
      <sheetName val="Додаток  3-3"/>
      <sheetName val="Додаток  3-4"/>
      <sheetName val="Додаток 4"/>
      <sheetName val="Додаток 5"/>
      <sheetName val="Додаток 6"/>
      <sheetName val="Додаток 2б"/>
      <sheetName val="Додаток 2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="71" zoomScaleNormal="75" zoomScaleSheetLayoutView="71" zoomScalePageLayoutView="0" workbookViewId="0" topLeftCell="A1">
      <selection activeCell="X13" sqref="X13"/>
    </sheetView>
  </sheetViews>
  <sheetFormatPr defaultColWidth="8.00390625" defaultRowHeight="15"/>
  <cols>
    <col min="1" max="1" width="42.57421875" style="138" customWidth="1"/>
    <col min="2" max="9" width="10.140625" style="138" hidden="1" customWidth="1"/>
    <col min="10" max="10" width="10.00390625" style="138" hidden="1" customWidth="1"/>
    <col min="11" max="11" width="9.8515625" style="138" customWidth="1"/>
    <col min="12" max="13" width="10.140625" style="138" customWidth="1"/>
    <col min="14" max="14" width="10.140625" style="141" customWidth="1"/>
    <col min="15" max="15" width="10.421875" style="141" customWidth="1"/>
    <col min="16" max="16" width="10.140625" style="142" customWidth="1"/>
    <col min="17" max="17" width="9.8515625" style="143" customWidth="1"/>
    <col min="18" max="18" width="10.140625" style="143" customWidth="1"/>
    <col min="19" max="19" width="10.140625" style="142" hidden="1" customWidth="1"/>
    <col min="20" max="20" width="10.7109375" style="143" hidden="1" customWidth="1"/>
    <col min="21" max="16384" width="8.00390625" style="138" customWidth="1"/>
  </cols>
  <sheetData>
    <row r="1" spans="1:20" ht="20.25">
      <c r="A1" s="288" t="s">
        <v>107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</row>
    <row r="2" spans="1:20" ht="20.25">
      <c r="A2" s="288" t="s">
        <v>108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</row>
    <row r="3" spans="1:20" ht="21.75" customHeight="1">
      <c r="A3" s="289" t="s">
        <v>109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:5" ht="21" customHeight="1">
      <c r="A5" s="139" t="s">
        <v>110</v>
      </c>
      <c r="B5" s="140"/>
      <c r="C5" s="140"/>
      <c r="D5" s="140"/>
      <c r="E5" s="140"/>
    </row>
    <row r="6" spans="1:20" s="149" customFormat="1" ht="66" customHeight="1">
      <c r="A6" s="290"/>
      <c r="B6" s="144" t="s">
        <v>111</v>
      </c>
      <c r="C6" s="144" t="s">
        <v>112</v>
      </c>
      <c r="D6" s="144" t="s">
        <v>113</v>
      </c>
      <c r="E6" s="144" t="s">
        <v>114</v>
      </c>
      <c r="F6" s="144" t="s">
        <v>115</v>
      </c>
      <c r="G6" s="144" t="s">
        <v>116</v>
      </c>
      <c r="H6" s="145" t="s">
        <v>117</v>
      </c>
      <c r="I6" s="144" t="s">
        <v>118</v>
      </c>
      <c r="J6" s="145" t="s">
        <v>119</v>
      </c>
      <c r="K6" s="144" t="s">
        <v>120</v>
      </c>
      <c r="L6" s="146" t="s">
        <v>121</v>
      </c>
      <c r="M6" s="146" t="s">
        <v>122</v>
      </c>
      <c r="N6" s="144" t="s">
        <v>123</v>
      </c>
      <c r="O6" s="146" t="s">
        <v>124</v>
      </c>
      <c r="P6" s="147" t="s">
        <v>125</v>
      </c>
      <c r="Q6" s="148" t="s">
        <v>188</v>
      </c>
      <c r="R6" s="148" t="s">
        <v>189</v>
      </c>
      <c r="S6" s="147" t="s">
        <v>1</v>
      </c>
      <c r="T6" s="147" t="s">
        <v>68</v>
      </c>
    </row>
    <row r="7" spans="1:20" s="149" customFormat="1" ht="23.25" customHeight="1">
      <c r="A7" s="291"/>
      <c r="B7" s="292" t="s">
        <v>126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</row>
    <row r="8" spans="1:20" s="156" customFormat="1" ht="45" customHeight="1">
      <c r="A8" s="150" t="s">
        <v>127</v>
      </c>
      <c r="B8" s="151">
        <v>487.7</v>
      </c>
      <c r="C8" s="151">
        <v>463.3</v>
      </c>
      <c r="D8" s="151">
        <v>483.4</v>
      </c>
      <c r="E8" s="151">
        <v>500.1</v>
      </c>
      <c r="F8" s="152">
        <v>511.1</v>
      </c>
      <c r="G8" s="152">
        <v>513.4</v>
      </c>
      <c r="H8" s="152">
        <v>518.5</v>
      </c>
      <c r="I8" s="151">
        <v>524.3</v>
      </c>
      <c r="J8" s="152">
        <v>528.4</v>
      </c>
      <c r="K8" s="152">
        <v>532</v>
      </c>
      <c r="L8" s="152">
        <v>546</v>
      </c>
      <c r="M8" s="153">
        <v>545.8</v>
      </c>
      <c r="N8" s="153">
        <v>546.3</v>
      </c>
      <c r="O8" s="153">
        <v>532.7</v>
      </c>
      <c r="P8" s="154">
        <v>541.4</v>
      </c>
      <c r="Q8" s="154">
        <v>521.3</v>
      </c>
      <c r="R8" s="154">
        <v>521.7</v>
      </c>
      <c r="S8" s="154"/>
      <c r="T8" s="155"/>
    </row>
    <row r="9" spans="1:20" s="163" customFormat="1" ht="39.75" customHeight="1" thickBot="1">
      <c r="A9" s="157" t="s">
        <v>128</v>
      </c>
      <c r="B9" s="158">
        <v>58.6</v>
      </c>
      <c r="C9" s="158">
        <v>55.7</v>
      </c>
      <c r="D9" s="158">
        <v>57.9</v>
      </c>
      <c r="E9" s="158">
        <v>59.9</v>
      </c>
      <c r="F9" s="159">
        <v>61.2</v>
      </c>
      <c r="G9" s="159">
        <v>61.5</v>
      </c>
      <c r="H9" s="159">
        <v>62.2</v>
      </c>
      <c r="I9" s="158">
        <v>63</v>
      </c>
      <c r="J9" s="159">
        <v>63.5</v>
      </c>
      <c r="K9" s="159">
        <v>64</v>
      </c>
      <c r="L9" s="159">
        <v>65.6</v>
      </c>
      <c r="M9" s="160">
        <v>65.6</v>
      </c>
      <c r="N9" s="160">
        <v>65.7</v>
      </c>
      <c r="O9" s="161">
        <v>64.1</v>
      </c>
      <c r="P9" s="161">
        <v>65</v>
      </c>
      <c r="Q9" s="161">
        <v>62.4</v>
      </c>
      <c r="R9" s="161">
        <v>62.5</v>
      </c>
      <c r="S9" s="161"/>
      <c r="T9" s="162"/>
    </row>
    <row r="10" spans="1:20" s="156" customFormat="1" ht="39" customHeight="1" thickTop="1">
      <c r="A10" s="164" t="s">
        <v>129</v>
      </c>
      <c r="B10" s="165">
        <v>440.6</v>
      </c>
      <c r="C10" s="165">
        <v>400.7</v>
      </c>
      <c r="D10" s="165">
        <v>422.7</v>
      </c>
      <c r="E10" s="165">
        <v>437.4</v>
      </c>
      <c r="F10" s="166">
        <v>461.6</v>
      </c>
      <c r="G10" s="166">
        <v>465.4</v>
      </c>
      <c r="H10" s="167">
        <v>471.8</v>
      </c>
      <c r="I10" s="168">
        <v>478.1</v>
      </c>
      <c r="J10" s="169">
        <v>461.5</v>
      </c>
      <c r="K10" s="169">
        <v>471.2</v>
      </c>
      <c r="L10" s="169">
        <v>489.2</v>
      </c>
      <c r="M10" s="170">
        <v>492.5</v>
      </c>
      <c r="N10" s="171">
        <v>494.9</v>
      </c>
      <c r="O10" s="172">
        <v>476</v>
      </c>
      <c r="P10" s="173">
        <v>487.7</v>
      </c>
      <c r="Q10" s="173">
        <v>462.5</v>
      </c>
      <c r="R10" s="173">
        <v>465.3</v>
      </c>
      <c r="S10" s="173"/>
      <c r="T10" s="174"/>
    </row>
    <row r="11" spans="1:20" s="163" customFormat="1" ht="37.5" customHeight="1" thickBot="1">
      <c r="A11" s="157" t="s">
        <v>130</v>
      </c>
      <c r="B11" s="158">
        <v>53</v>
      </c>
      <c r="C11" s="158">
        <v>48.1</v>
      </c>
      <c r="D11" s="158">
        <v>50.7</v>
      </c>
      <c r="E11" s="158">
        <v>52.4</v>
      </c>
      <c r="F11" s="175">
        <v>55.2</v>
      </c>
      <c r="G11" s="175">
        <v>55.7</v>
      </c>
      <c r="H11" s="176">
        <v>56.6</v>
      </c>
      <c r="I11" s="177">
        <v>57.4</v>
      </c>
      <c r="J11" s="178">
        <v>55.5</v>
      </c>
      <c r="K11" s="178">
        <v>56.7</v>
      </c>
      <c r="L11" s="178">
        <v>58.8</v>
      </c>
      <c r="M11" s="160">
        <v>59.2</v>
      </c>
      <c r="N11" s="179">
        <v>59.6</v>
      </c>
      <c r="O11" s="179">
        <v>57.2</v>
      </c>
      <c r="P11" s="180">
        <v>58.5</v>
      </c>
      <c r="Q11" s="180">
        <v>55.3</v>
      </c>
      <c r="R11" s="180">
        <v>55.8</v>
      </c>
      <c r="S11" s="180"/>
      <c r="T11" s="181"/>
    </row>
    <row r="12" spans="1:20" s="156" customFormat="1" ht="52.5" customHeight="1" thickTop="1">
      <c r="A12" s="182" t="s">
        <v>131</v>
      </c>
      <c r="B12" s="165">
        <v>47.1</v>
      </c>
      <c r="C12" s="165">
        <v>62.6</v>
      </c>
      <c r="D12" s="165">
        <v>60.7</v>
      </c>
      <c r="E12" s="165">
        <v>62.7</v>
      </c>
      <c r="F12" s="166">
        <v>49.5</v>
      </c>
      <c r="G12" s="166">
        <v>48</v>
      </c>
      <c r="H12" s="167">
        <v>46.7</v>
      </c>
      <c r="I12" s="168">
        <v>46.2</v>
      </c>
      <c r="J12" s="167">
        <v>66.9</v>
      </c>
      <c r="K12" s="167">
        <v>60.8</v>
      </c>
      <c r="L12" s="167">
        <v>56.8</v>
      </c>
      <c r="M12" s="183">
        <v>53.3</v>
      </c>
      <c r="N12" s="173">
        <v>51.4</v>
      </c>
      <c r="O12" s="173">
        <v>56.7</v>
      </c>
      <c r="P12" s="173">
        <v>53.7</v>
      </c>
      <c r="Q12" s="173">
        <v>58.8</v>
      </c>
      <c r="R12" s="173">
        <v>56.4</v>
      </c>
      <c r="S12" s="173"/>
      <c r="T12" s="184"/>
    </row>
    <row r="13" spans="1:20" s="163" customFormat="1" ht="45" customHeight="1" thickBot="1">
      <c r="A13" s="185" t="s">
        <v>132</v>
      </c>
      <c r="B13" s="158">
        <v>9.7</v>
      </c>
      <c r="C13" s="158">
        <v>13.5</v>
      </c>
      <c r="D13" s="158">
        <v>12.6</v>
      </c>
      <c r="E13" s="158">
        <v>12.5</v>
      </c>
      <c r="F13" s="175">
        <v>9.7</v>
      </c>
      <c r="G13" s="175">
        <v>9.3</v>
      </c>
      <c r="H13" s="176">
        <v>9</v>
      </c>
      <c r="I13" s="177">
        <v>8.8</v>
      </c>
      <c r="J13" s="178">
        <v>12.7</v>
      </c>
      <c r="K13" s="178">
        <v>11.4</v>
      </c>
      <c r="L13" s="178">
        <v>10.4</v>
      </c>
      <c r="M13" s="160">
        <v>9.8</v>
      </c>
      <c r="N13" s="179">
        <v>9.4</v>
      </c>
      <c r="O13" s="179">
        <v>10.6</v>
      </c>
      <c r="P13" s="180">
        <v>9.9</v>
      </c>
      <c r="Q13" s="180">
        <v>11.3</v>
      </c>
      <c r="R13" s="180">
        <v>10.8</v>
      </c>
      <c r="S13" s="180"/>
      <c r="T13" s="181"/>
    </row>
    <row r="14" spans="1:20" s="156" customFormat="1" ht="51.75" customHeight="1" thickTop="1">
      <c r="A14" s="186" t="s">
        <v>133</v>
      </c>
      <c r="B14" s="187">
        <v>344</v>
      </c>
      <c r="C14" s="187">
        <v>369.1</v>
      </c>
      <c r="D14" s="187">
        <v>351</v>
      </c>
      <c r="E14" s="187">
        <v>334.8</v>
      </c>
      <c r="F14" s="188">
        <v>324.6</v>
      </c>
      <c r="G14" s="188">
        <v>321.4</v>
      </c>
      <c r="H14" s="189">
        <v>315.3</v>
      </c>
      <c r="I14" s="190">
        <v>308.5</v>
      </c>
      <c r="J14" s="191">
        <v>303.2</v>
      </c>
      <c r="K14" s="191">
        <v>299.5</v>
      </c>
      <c r="L14" s="189">
        <v>286.6</v>
      </c>
      <c r="M14" s="192">
        <v>285.6</v>
      </c>
      <c r="N14" s="193">
        <v>284.6</v>
      </c>
      <c r="O14" s="193">
        <v>298.8</v>
      </c>
      <c r="P14" s="194">
        <v>291.6</v>
      </c>
      <c r="Q14" s="194">
        <v>314.4</v>
      </c>
      <c r="R14" s="194">
        <v>312.8</v>
      </c>
      <c r="S14" s="195"/>
      <c r="T14" s="196"/>
    </row>
    <row r="15" spans="1:20" s="202" customFormat="1" ht="12.75">
      <c r="A15" s="197"/>
      <c r="B15" s="198"/>
      <c r="C15" s="198"/>
      <c r="D15" s="198"/>
      <c r="E15" s="198"/>
      <c r="F15" s="199"/>
      <c r="G15" s="199"/>
      <c r="H15" s="199"/>
      <c r="I15" s="200"/>
      <c r="J15" s="201"/>
      <c r="K15" s="201"/>
      <c r="N15" s="201"/>
      <c r="O15" s="201"/>
      <c r="P15" s="203"/>
      <c r="Q15" s="204"/>
      <c r="R15" s="204"/>
      <c r="S15" s="203"/>
      <c r="T15" s="204"/>
    </row>
    <row r="16" spans="2:20" s="202" customFormat="1" ht="12.75">
      <c r="B16" s="201"/>
      <c r="C16" s="201"/>
      <c r="D16" s="201"/>
      <c r="E16" s="201"/>
      <c r="F16" s="199"/>
      <c r="G16" s="199"/>
      <c r="H16" s="199"/>
      <c r="I16" s="203"/>
      <c r="J16" s="201"/>
      <c r="K16" s="201"/>
      <c r="N16" s="201"/>
      <c r="O16" s="201"/>
      <c r="P16" s="203"/>
      <c r="Q16" s="204"/>
      <c r="R16" s="204"/>
      <c r="S16" s="203"/>
      <c r="T16" s="204"/>
    </row>
    <row r="17" spans="2:20" s="202" customFormat="1" ht="12.75">
      <c r="B17" s="201"/>
      <c r="C17" s="201"/>
      <c r="D17" s="201"/>
      <c r="E17" s="201"/>
      <c r="F17" s="199"/>
      <c r="G17" s="199"/>
      <c r="H17" s="199"/>
      <c r="I17" s="203"/>
      <c r="J17" s="201"/>
      <c r="K17" s="201"/>
      <c r="N17" s="201"/>
      <c r="O17" s="201"/>
      <c r="P17" s="203"/>
      <c r="Q17" s="204"/>
      <c r="R17" s="204"/>
      <c r="S17" s="203"/>
      <c r="T17" s="204"/>
    </row>
    <row r="18" spans="6:20" s="202" customFormat="1" ht="12.75">
      <c r="F18" s="205"/>
      <c r="G18" s="205"/>
      <c r="H18" s="205"/>
      <c r="N18" s="201"/>
      <c r="O18" s="201"/>
      <c r="P18" s="203"/>
      <c r="Q18" s="204"/>
      <c r="R18" s="204"/>
      <c r="S18" s="203"/>
      <c r="T18" s="204"/>
    </row>
    <row r="19" spans="6:20" s="202" customFormat="1" ht="12.75">
      <c r="F19" s="205"/>
      <c r="G19" s="205"/>
      <c r="H19" s="205"/>
      <c r="N19" s="201"/>
      <c r="O19" s="201"/>
      <c r="P19" s="203"/>
      <c r="Q19" s="204"/>
      <c r="R19" s="204"/>
      <c r="S19" s="203"/>
      <c r="T19" s="204"/>
    </row>
    <row r="20" spans="6:8" ht="12.75">
      <c r="F20" s="206"/>
      <c r="G20" s="206"/>
      <c r="H20" s="206"/>
    </row>
    <row r="21" spans="6:8" ht="12.75">
      <c r="F21" s="206"/>
      <c r="G21" s="206"/>
      <c r="H21" s="206"/>
    </row>
    <row r="22" spans="6:8" ht="12.75">
      <c r="F22" s="206"/>
      <c r="G22" s="206"/>
      <c r="H22" s="206"/>
    </row>
    <row r="23" spans="6:8" ht="12.75">
      <c r="F23" s="207"/>
      <c r="G23" s="207"/>
      <c r="H23" s="207"/>
    </row>
    <row r="24" spans="6:8" ht="12.75">
      <c r="F24" s="207"/>
      <c r="G24" s="207"/>
      <c r="H24" s="207"/>
    </row>
    <row r="25" spans="6:8" ht="12.75">
      <c r="F25" s="207"/>
      <c r="G25" s="207"/>
      <c r="H25" s="207"/>
    </row>
    <row r="26" spans="6:8" ht="12.75">
      <c r="F26" s="207"/>
      <c r="G26" s="207"/>
      <c r="H26" s="207"/>
    </row>
    <row r="27" spans="6:8" ht="12.75">
      <c r="F27" s="207"/>
      <c r="G27" s="207"/>
      <c r="H27" s="207"/>
    </row>
    <row r="28" spans="6:8" ht="12.75">
      <c r="F28" s="207"/>
      <c r="G28" s="207"/>
      <c r="H28" s="207"/>
    </row>
    <row r="29" spans="6:8" ht="12.75">
      <c r="F29" s="207"/>
      <c r="G29" s="207"/>
      <c r="H29" s="207"/>
    </row>
    <row r="30" spans="6:8" ht="12.75">
      <c r="F30" s="207"/>
      <c r="G30" s="207"/>
      <c r="H30" s="207"/>
    </row>
    <row r="31" spans="6:8" ht="12.75">
      <c r="F31" s="207"/>
      <c r="G31" s="207"/>
      <c r="H31" s="207"/>
    </row>
    <row r="32" spans="6:8" ht="12.75">
      <c r="F32" s="207"/>
      <c r="G32" s="207"/>
      <c r="H32" s="207"/>
    </row>
    <row r="33" spans="6:8" ht="12.75">
      <c r="F33" s="207"/>
      <c r="G33" s="207"/>
      <c r="H33" s="207"/>
    </row>
    <row r="34" spans="6:8" ht="12.75">
      <c r="F34" s="207"/>
      <c r="G34" s="207"/>
      <c r="H34" s="207"/>
    </row>
    <row r="35" spans="6:8" ht="12.75">
      <c r="F35" s="207"/>
      <c r="G35" s="207"/>
      <c r="H35" s="207"/>
    </row>
    <row r="36" spans="6:8" ht="12.75">
      <c r="F36" s="207"/>
      <c r="G36" s="207"/>
      <c r="H36" s="207"/>
    </row>
    <row r="37" spans="6:8" ht="12.75">
      <c r="F37" s="207"/>
      <c r="G37" s="207"/>
      <c r="H37" s="207"/>
    </row>
    <row r="38" spans="6:8" ht="12.75">
      <c r="F38" s="207"/>
      <c r="G38" s="207"/>
      <c r="H38" s="207"/>
    </row>
    <row r="39" spans="6:8" ht="12.75">
      <c r="F39" s="207"/>
      <c r="G39" s="207"/>
      <c r="H39" s="207"/>
    </row>
    <row r="40" spans="6:8" ht="12.75">
      <c r="F40" s="207"/>
      <c r="G40" s="207"/>
      <c r="H40" s="207"/>
    </row>
    <row r="41" spans="6:8" ht="12.75">
      <c r="F41" s="207"/>
      <c r="G41" s="207"/>
      <c r="H41" s="207"/>
    </row>
    <row r="42" spans="6:8" ht="12.75">
      <c r="F42" s="207"/>
      <c r="G42" s="207"/>
      <c r="H42" s="207"/>
    </row>
    <row r="43" spans="6:8" ht="12.75">
      <c r="F43" s="207"/>
      <c r="G43" s="207"/>
      <c r="H43" s="207"/>
    </row>
  </sheetData>
  <sheetProtection/>
  <mergeCells count="5">
    <mergeCell ref="A1:T1"/>
    <mergeCell ref="A2:T2"/>
    <mergeCell ref="A3:T3"/>
    <mergeCell ref="A6:A7"/>
    <mergeCell ref="B7:T7"/>
  </mergeCells>
  <printOptions horizontalCentered="1"/>
  <pageMargins left="0.15748031496062992" right="0.15748031496062992" top="0.8267716535433072" bottom="0.15748031496062992" header="0.4330708661417323" footer="0.1574803149606299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60" zoomScalePageLayoutView="0" workbookViewId="0" topLeftCell="A1">
      <selection activeCell="L13" sqref="L13"/>
    </sheetView>
  </sheetViews>
  <sheetFormatPr defaultColWidth="9.140625" defaultRowHeight="15"/>
  <cols>
    <col min="1" max="1" width="24.00390625" style="105" customWidth="1"/>
    <col min="2" max="2" width="16.421875" style="105" customWidth="1"/>
    <col min="3" max="3" width="14.421875" style="105" customWidth="1"/>
    <col min="4" max="4" width="14.00390625" style="105" customWidth="1"/>
    <col min="5" max="5" width="13.28125" style="105" customWidth="1"/>
    <col min="6" max="7" width="14.421875" style="105" customWidth="1"/>
    <col min="8" max="9" width="13.57421875" style="105" customWidth="1"/>
  </cols>
  <sheetData>
    <row r="1" spans="1:9" ht="18.75">
      <c r="A1" s="296" t="s">
        <v>69</v>
      </c>
      <c r="B1" s="296"/>
      <c r="C1" s="296"/>
      <c r="D1" s="296"/>
      <c r="E1" s="296"/>
      <c r="F1" s="296"/>
      <c r="G1" s="296"/>
      <c r="H1" s="296"/>
      <c r="I1" s="296"/>
    </row>
    <row r="2" spans="1:9" ht="18.75">
      <c r="A2" s="296" t="s">
        <v>169</v>
      </c>
      <c r="B2" s="296"/>
      <c r="C2" s="296"/>
      <c r="D2" s="296"/>
      <c r="E2" s="296"/>
      <c r="F2" s="296"/>
      <c r="G2" s="296"/>
      <c r="H2" s="296"/>
      <c r="I2" s="296"/>
    </row>
    <row r="3" spans="1:9" ht="15.75">
      <c r="A3" s="297" t="s">
        <v>70</v>
      </c>
      <c r="B3" s="297"/>
      <c r="C3" s="297"/>
      <c r="D3" s="297"/>
      <c r="E3" s="297"/>
      <c r="F3" s="297"/>
      <c r="G3" s="297"/>
      <c r="H3" s="297"/>
      <c r="I3" s="297"/>
    </row>
    <row r="4" spans="1:9" ht="15.75">
      <c r="A4" s="297"/>
      <c r="B4" s="297"/>
      <c r="C4" s="297"/>
      <c r="D4" s="297"/>
      <c r="E4" s="297"/>
      <c r="F4" s="297"/>
      <c r="G4" s="297"/>
      <c r="H4" s="297"/>
      <c r="I4" s="297"/>
    </row>
    <row r="5" spans="1:9" ht="15">
      <c r="A5" s="104" t="s">
        <v>71</v>
      </c>
      <c r="F5" s="298"/>
      <c r="G5" s="298"/>
      <c r="H5" s="298"/>
      <c r="I5" s="298"/>
    </row>
    <row r="6" spans="1:9" ht="15.75">
      <c r="A6" s="299"/>
      <c r="B6" s="294" t="s">
        <v>72</v>
      </c>
      <c r="C6" s="294"/>
      <c r="D6" s="294" t="s">
        <v>73</v>
      </c>
      <c r="E6" s="294"/>
      <c r="F6" s="294" t="s">
        <v>74</v>
      </c>
      <c r="G6" s="294"/>
      <c r="H6" s="294" t="s">
        <v>75</v>
      </c>
      <c r="I6" s="294"/>
    </row>
    <row r="7" spans="1:9" ht="15.75">
      <c r="A7" s="299"/>
      <c r="B7" s="107" t="s">
        <v>76</v>
      </c>
      <c r="C7" s="107" t="s">
        <v>58</v>
      </c>
      <c r="D7" s="107" t="s">
        <v>76</v>
      </c>
      <c r="E7" s="107" t="s">
        <v>58</v>
      </c>
      <c r="F7" s="107" t="s">
        <v>76</v>
      </c>
      <c r="G7" s="107" t="s">
        <v>58</v>
      </c>
      <c r="H7" s="107" t="s">
        <v>76</v>
      </c>
      <c r="I7" s="107" t="s">
        <v>58</v>
      </c>
    </row>
    <row r="8" spans="1:9" ht="15.75">
      <c r="A8" s="106"/>
      <c r="B8" s="295" t="s">
        <v>77</v>
      </c>
      <c r="C8" s="295"/>
      <c r="D8" s="295" t="s">
        <v>78</v>
      </c>
      <c r="E8" s="295"/>
      <c r="F8" s="295" t="s">
        <v>77</v>
      </c>
      <c r="G8" s="295"/>
      <c r="H8" s="295" t="s">
        <v>78</v>
      </c>
      <c r="I8" s="295"/>
    </row>
    <row r="9" spans="1:9" ht="15.75">
      <c r="A9" s="278" t="s">
        <v>79</v>
      </c>
      <c r="B9" s="279">
        <v>15885.799999999996</v>
      </c>
      <c r="C9" s="280">
        <v>16034.9</v>
      </c>
      <c r="D9" s="281">
        <v>55.2</v>
      </c>
      <c r="E9" s="281">
        <v>55.9</v>
      </c>
      <c r="F9" s="280">
        <v>1786.8999999999999</v>
      </c>
      <c r="G9" s="280">
        <v>1712.8000000000004</v>
      </c>
      <c r="H9" s="281">
        <v>10.1</v>
      </c>
      <c r="I9" s="281">
        <v>9.7</v>
      </c>
    </row>
    <row r="10" spans="1:9" ht="15.75">
      <c r="A10" s="282" t="s">
        <v>80</v>
      </c>
      <c r="B10" s="283">
        <v>643</v>
      </c>
      <c r="C10" s="283">
        <v>644.9</v>
      </c>
      <c r="D10" s="283">
        <v>55.5</v>
      </c>
      <c r="E10" s="283">
        <v>56.1</v>
      </c>
      <c r="F10" s="284">
        <v>81.3</v>
      </c>
      <c r="G10" s="284">
        <v>79.9</v>
      </c>
      <c r="H10" s="283">
        <v>11.2</v>
      </c>
      <c r="I10" s="283">
        <v>11</v>
      </c>
    </row>
    <row r="11" spans="1:9" ht="15.75">
      <c r="A11" s="282" t="s">
        <v>81</v>
      </c>
      <c r="B11" s="283">
        <v>359.8</v>
      </c>
      <c r="C11" s="283">
        <v>364.2</v>
      </c>
      <c r="D11" s="283">
        <v>48</v>
      </c>
      <c r="E11" s="283">
        <v>48.6</v>
      </c>
      <c r="F11" s="284">
        <v>57.1</v>
      </c>
      <c r="G11" s="284">
        <v>54.4</v>
      </c>
      <c r="H11" s="283">
        <v>13.7</v>
      </c>
      <c r="I11" s="283">
        <v>13</v>
      </c>
    </row>
    <row r="12" spans="1:9" ht="15.75">
      <c r="A12" s="282" t="s">
        <v>82</v>
      </c>
      <c r="B12" s="283">
        <v>1385.3</v>
      </c>
      <c r="C12" s="283">
        <v>1400</v>
      </c>
      <c r="D12" s="283">
        <v>57.8</v>
      </c>
      <c r="E12" s="283">
        <v>58.5</v>
      </c>
      <c r="F12" s="284">
        <v>128.9</v>
      </c>
      <c r="G12" s="284">
        <v>125.8</v>
      </c>
      <c r="H12" s="283">
        <v>8.5</v>
      </c>
      <c r="I12" s="283">
        <v>8.2</v>
      </c>
    </row>
    <row r="13" spans="1:9" ht="15.75">
      <c r="A13" s="282" t="s">
        <v>83</v>
      </c>
      <c r="B13" s="283">
        <v>731.1</v>
      </c>
      <c r="C13" s="283">
        <v>737.1</v>
      </c>
      <c r="D13" s="283">
        <v>49.2</v>
      </c>
      <c r="E13" s="283">
        <v>49.7</v>
      </c>
      <c r="F13" s="284">
        <v>130.8</v>
      </c>
      <c r="G13" s="284">
        <v>125.3</v>
      </c>
      <c r="H13" s="283">
        <v>15.2</v>
      </c>
      <c r="I13" s="283">
        <v>14.5</v>
      </c>
    </row>
    <row r="14" spans="1:9" ht="15.75">
      <c r="A14" s="282" t="s">
        <v>84</v>
      </c>
      <c r="B14" s="283">
        <v>476.9</v>
      </c>
      <c r="C14" s="283">
        <v>482.5</v>
      </c>
      <c r="D14" s="283">
        <v>52.7</v>
      </c>
      <c r="E14" s="283">
        <v>53.7</v>
      </c>
      <c r="F14" s="284">
        <v>63.8</v>
      </c>
      <c r="G14" s="284">
        <v>60.1</v>
      </c>
      <c r="H14" s="283">
        <v>11.8</v>
      </c>
      <c r="I14" s="283">
        <v>11.1</v>
      </c>
    </row>
    <row r="15" spans="1:9" ht="15.75">
      <c r="A15" s="282" t="s">
        <v>85</v>
      </c>
      <c r="B15" s="283">
        <v>494.5</v>
      </c>
      <c r="C15" s="283">
        <v>497.2</v>
      </c>
      <c r="D15" s="283">
        <v>53.6</v>
      </c>
      <c r="E15" s="283">
        <v>54</v>
      </c>
      <c r="F15" s="284">
        <v>56.4</v>
      </c>
      <c r="G15" s="284">
        <v>54.5</v>
      </c>
      <c r="H15" s="283">
        <v>10.2</v>
      </c>
      <c r="I15" s="283">
        <v>9.9</v>
      </c>
    </row>
    <row r="16" spans="1:9" ht="15.75">
      <c r="A16" s="282" t="s">
        <v>86</v>
      </c>
      <c r="B16" s="283">
        <v>719.4</v>
      </c>
      <c r="C16" s="283">
        <v>720.4</v>
      </c>
      <c r="D16" s="283">
        <v>55.1</v>
      </c>
      <c r="E16" s="283">
        <v>55.8</v>
      </c>
      <c r="F16" s="284">
        <v>86.8</v>
      </c>
      <c r="G16" s="284">
        <v>85.8</v>
      </c>
      <c r="H16" s="283">
        <v>10.8</v>
      </c>
      <c r="I16" s="283">
        <v>10.6</v>
      </c>
    </row>
    <row r="17" spans="1:9" ht="15.75">
      <c r="A17" s="282" t="s">
        <v>87</v>
      </c>
      <c r="B17" s="283">
        <v>543.3</v>
      </c>
      <c r="C17" s="283">
        <v>551.2</v>
      </c>
      <c r="D17" s="283">
        <v>53.4</v>
      </c>
      <c r="E17" s="283">
        <v>54.2</v>
      </c>
      <c r="F17" s="284">
        <v>55.8</v>
      </c>
      <c r="G17" s="284">
        <v>51.2</v>
      </c>
      <c r="H17" s="283">
        <v>9.3</v>
      </c>
      <c r="I17" s="283">
        <v>8.5</v>
      </c>
    </row>
    <row r="18" spans="1:9" ht="15.75">
      <c r="A18" s="282" t="s">
        <v>88</v>
      </c>
      <c r="B18" s="283">
        <v>740.8</v>
      </c>
      <c r="C18" s="283">
        <v>756.6</v>
      </c>
      <c r="D18" s="283">
        <v>58</v>
      </c>
      <c r="E18" s="283">
        <v>58.6</v>
      </c>
      <c r="F18" s="284">
        <v>54.1</v>
      </c>
      <c r="G18" s="284">
        <v>52.2</v>
      </c>
      <c r="H18" s="283">
        <v>6.8</v>
      </c>
      <c r="I18" s="283">
        <v>6.5</v>
      </c>
    </row>
    <row r="19" spans="1:9" ht="15.75">
      <c r="A19" s="282" t="s">
        <v>89</v>
      </c>
      <c r="B19" s="283">
        <v>375.7</v>
      </c>
      <c r="C19" s="283">
        <v>376.6</v>
      </c>
      <c r="D19" s="283">
        <v>53.2</v>
      </c>
      <c r="E19" s="283">
        <v>53.9</v>
      </c>
      <c r="F19" s="284">
        <v>54.9</v>
      </c>
      <c r="G19" s="284">
        <v>54.2</v>
      </c>
      <c r="H19" s="283">
        <v>12.7</v>
      </c>
      <c r="I19" s="283">
        <v>12.6</v>
      </c>
    </row>
    <row r="20" spans="1:9" ht="15.75">
      <c r="A20" s="282" t="s">
        <v>90</v>
      </c>
      <c r="B20" s="283">
        <v>288.3</v>
      </c>
      <c r="C20" s="283">
        <v>289.4</v>
      </c>
      <c r="D20" s="283">
        <v>54</v>
      </c>
      <c r="E20" s="283">
        <v>55.2</v>
      </c>
      <c r="F20" s="284">
        <v>59</v>
      </c>
      <c r="G20" s="284">
        <v>58.2</v>
      </c>
      <c r="H20" s="283">
        <v>17</v>
      </c>
      <c r="I20" s="283">
        <v>16.7</v>
      </c>
    </row>
    <row r="21" spans="1:9" ht="15.75">
      <c r="A21" s="282" t="s">
        <v>91</v>
      </c>
      <c r="B21" s="283">
        <v>1032.9</v>
      </c>
      <c r="C21" s="283">
        <v>1042.9</v>
      </c>
      <c r="D21" s="283">
        <v>55.2</v>
      </c>
      <c r="E21" s="283">
        <v>55.9</v>
      </c>
      <c r="F21" s="284">
        <v>94.5</v>
      </c>
      <c r="G21" s="284">
        <v>88.3</v>
      </c>
      <c r="H21" s="283">
        <v>8.4</v>
      </c>
      <c r="I21" s="283">
        <v>7.8</v>
      </c>
    </row>
    <row r="22" spans="1:9" ht="15.75">
      <c r="A22" s="282" t="s">
        <v>92</v>
      </c>
      <c r="B22" s="283">
        <v>492.1</v>
      </c>
      <c r="C22" s="283">
        <v>493.7</v>
      </c>
      <c r="D22" s="283">
        <v>57.1</v>
      </c>
      <c r="E22" s="283">
        <v>57.8</v>
      </c>
      <c r="F22" s="284">
        <v>58</v>
      </c>
      <c r="G22" s="284">
        <v>56.6</v>
      </c>
      <c r="H22" s="283">
        <v>10.5</v>
      </c>
      <c r="I22" s="283">
        <v>10.3</v>
      </c>
    </row>
    <row r="23" spans="1:9" ht="15.75">
      <c r="A23" s="282" t="s">
        <v>93</v>
      </c>
      <c r="B23" s="283">
        <v>977.3</v>
      </c>
      <c r="C23" s="283">
        <v>982.6</v>
      </c>
      <c r="D23" s="283">
        <v>55.5</v>
      </c>
      <c r="E23" s="283">
        <v>56</v>
      </c>
      <c r="F23" s="284">
        <v>83.2</v>
      </c>
      <c r="G23" s="284">
        <v>78.7</v>
      </c>
      <c r="H23" s="283">
        <v>7.8</v>
      </c>
      <c r="I23" s="283">
        <v>7.4</v>
      </c>
    </row>
    <row r="24" spans="1:9" ht="15.75">
      <c r="A24" s="282" t="s">
        <v>94</v>
      </c>
      <c r="B24" s="283">
        <v>570.3</v>
      </c>
      <c r="C24" s="283">
        <v>573</v>
      </c>
      <c r="D24" s="283">
        <v>53.6</v>
      </c>
      <c r="E24" s="283">
        <v>54.4</v>
      </c>
      <c r="F24" s="284">
        <v>81.8</v>
      </c>
      <c r="G24" s="284">
        <v>79.9</v>
      </c>
      <c r="H24" s="283">
        <v>12.5</v>
      </c>
      <c r="I24" s="283">
        <v>12.2</v>
      </c>
    </row>
    <row r="25" spans="1:9" ht="15.75">
      <c r="A25" s="236" t="s">
        <v>95</v>
      </c>
      <c r="B25" s="237">
        <v>462.5</v>
      </c>
      <c r="C25" s="237">
        <v>465.3</v>
      </c>
      <c r="D25" s="237">
        <v>55.3</v>
      </c>
      <c r="E25" s="237">
        <v>55.8</v>
      </c>
      <c r="F25" s="238">
        <v>58.8</v>
      </c>
      <c r="G25" s="238">
        <v>56.4</v>
      </c>
      <c r="H25" s="237">
        <v>11.3</v>
      </c>
      <c r="I25" s="237">
        <v>10.8</v>
      </c>
    </row>
    <row r="26" spans="1:9" ht="15.75">
      <c r="A26" s="282" t="s">
        <v>96</v>
      </c>
      <c r="B26" s="283">
        <v>445.3</v>
      </c>
      <c r="C26" s="283">
        <v>453</v>
      </c>
      <c r="D26" s="283">
        <v>53.1</v>
      </c>
      <c r="E26" s="283">
        <v>54.5</v>
      </c>
      <c r="F26" s="284">
        <v>50.7</v>
      </c>
      <c r="G26" s="284">
        <v>49</v>
      </c>
      <c r="H26" s="283">
        <v>10.2</v>
      </c>
      <c r="I26" s="283">
        <v>9.8</v>
      </c>
    </row>
    <row r="27" spans="1:9" ht="15.75">
      <c r="A27" s="282" t="s">
        <v>97</v>
      </c>
      <c r="B27" s="283">
        <v>383.1</v>
      </c>
      <c r="C27" s="283">
        <v>392</v>
      </c>
      <c r="D27" s="283">
        <v>49</v>
      </c>
      <c r="E27" s="283">
        <v>50.3</v>
      </c>
      <c r="F27" s="284">
        <v>60</v>
      </c>
      <c r="G27" s="284">
        <v>56.8</v>
      </c>
      <c r="H27" s="283">
        <v>13.5</v>
      </c>
      <c r="I27" s="283">
        <v>12.7</v>
      </c>
    </row>
    <row r="28" spans="1:9" ht="15.75">
      <c r="A28" s="282" t="s">
        <v>98</v>
      </c>
      <c r="B28" s="283">
        <v>1221.5</v>
      </c>
      <c r="C28" s="283">
        <v>1240.5</v>
      </c>
      <c r="D28" s="283">
        <v>59.3</v>
      </c>
      <c r="E28" s="283">
        <v>60.5</v>
      </c>
      <c r="F28" s="284">
        <v>87.7</v>
      </c>
      <c r="G28" s="284">
        <v>79.3</v>
      </c>
      <c r="H28" s="283">
        <v>6.7</v>
      </c>
      <c r="I28" s="283">
        <v>6</v>
      </c>
    </row>
    <row r="29" spans="1:9" ht="15.75">
      <c r="A29" s="282" t="s">
        <v>99</v>
      </c>
      <c r="B29" s="283">
        <v>430.8</v>
      </c>
      <c r="C29" s="283">
        <v>432.9</v>
      </c>
      <c r="D29" s="283">
        <v>54.7</v>
      </c>
      <c r="E29" s="283">
        <v>55.5</v>
      </c>
      <c r="F29" s="284">
        <v>59.2</v>
      </c>
      <c r="G29" s="284">
        <v>57.5</v>
      </c>
      <c r="H29" s="283">
        <v>12.1</v>
      </c>
      <c r="I29" s="283">
        <v>11.7</v>
      </c>
    </row>
    <row r="30" spans="1:9" ht="15.75">
      <c r="A30" s="282" t="s">
        <v>100</v>
      </c>
      <c r="B30" s="283">
        <v>496.9</v>
      </c>
      <c r="C30" s="283">
        <v>501.8</v>
      </c>
      <c r="D30" s="283">
        <v>52.7</v>
      </c>
      <c r="E30" s="283">
        <v>53.7</v>
      </c>
      <c r="F30" s="284">
        <v>61.4</v>
      </c>
      <c r="G30" s="284">
        <v>58.5</v>
      </c>
      <c r="H30" s="283">
        <v>11</v>
      </c>
      <c r="I30" s="283">
        <v>10.4</v>
      </c>
    </row>
    <row r="31" spans="1:9" ht="15.75">
      <c r="A31" s="282" t="s">
        <v>101</v>
      </c>
      <c r="B31" s="283">
        <v>504.8</v>
      </c>
      <c r="C31" s="283">
        <v>507.7</v>
      </c>
      <c r="D31" s="283">
        <v>55.2</v>
      </c>
      <c r="E31" s="283">
        <v>56</v>
      </c>
      <c r="F31" s="284">
        <v>59.6</v>
      </c>
      <c r="G31" s="284">
        <v>57.4</v>
      </c>
      <c r="H31" s="283">
        <v>10.6</v>
      </c>
      <c r="I31" s="283">
        <v>10.2</v>
      </c>
    </row>
    <row r="32" spans="1:9" ht="15.75">
      <c r="A32" s="282" t="s">
        <v>102</v>
      </c>
      <c r="B32" s="283">
        <v>371.1</v>
      </c>
      <c r="C32" s="283">
        <v>374.3</v>
      </c>
      <c r="D32" s="283">
        <v>55.4</v>
      </c>
      <c r="E32" s="283">
        <v>55.9</v>
      </c>
      <c r="F32" s="284">
        <v>36.8</v>
      </c>
      <c r="G32" s="284">
        <v>36</v>
      </c>
      <c r="H32" s="283">
        <v>9</v>
      </c>
      <c r="I32" s="283">
        <v>8.8</v>
      </c>
    </row>
    <row r="33" spans="1:9" ht="15.75">
      <c r="A33" s="282" t="s">
        <v>103</v>
      </c>
      <c r="B33" s="283">
        <v>410.3</v>
      </c>
      <c r="C33" s="283">
        <v>414.9</v>
      </c>
      <c r="D33" s="283">
        <v>54</v>
      </c>
      <c r="E33" s="283">
        <v>55.3</v>
      </c>
      <c r="F33" s="284">
        <v>56</v>
      </c>
      <c r="G33" s="284">
        <v>52.6</v>
      </c>
      <c r="H33" s="283">
        <v>12</v>
      </c>
      <c r="I33" s="283">
        <v>11.3</v>
      </c>
    </row>
    <row r="34" spans="1:9" ht="15.75">
      <c r="A34" s="282" t="s">
        <v>104</v>
      </c>
      <c r="B34" s="283">
        <v>1328.8</v>
      </c>
      <c r="C34" s="283">
        <v>1340.2</v>
      </c>
      <c r="D34" s="283">
        <v>60.5</v>
      </c>
      <c r="E34" s="283">
        <v>61.3</v>
      </c>
      <c r="F34" s="284">
        <v>110.3</v>
      </c>
      <c r="G34" s="284">
        <v>104.2</v>
      </c>
      <c r="H34" s="283">
        <v>7.7</v>
      </c>
      <c r="I34" s="283">
        <v>7.2</v>
      </c>
    </row>
    <row r="35" spans="1:9" ht="15.75">
      <c r="A35" s="108"/>
      <c r="B35" s="109"/>
      <c r="C35" s="110"/>
      <c r="D35" s="108"/>
      <c r="E35" s="108"/>
      <c r="F35" s="108"/>
      <c r="G35" s="108"/>
      <c r="H35" s="108"/>
      <c r="I35" s="108"/>
    </row>
    <row r="36" spans="1:9" ht="15">
      <c r="A36" s="108"/>
      <c r="C36" s="108"/>
      <c r="D36" s="108"/>
      <c r="E36" s="108"/>
      <c r="F36" s="108"/>
      <c r="G36" s="108"/>
      <c r="H36" s="108"/>
      <c r="I36" s="108"/>
    </row>
    <row r="37" spans="1:9" ht="15">
      <c r="A37" s="109"/>
      <c r="C37" s="109"/>
      <c r="D37" s="109"/>
      <c r="E37" s="109"/>
      <c r="F37" s="109"/>
      <c r="G37" s="109"/>
      <c r="H37" s="109"/>
      <c r="I37" s="109"/>
    </row>
    <row r="38" spans="1:9" ht="15">
      <c r="A38" s="109"/>
      <c r="C38" s="109"/>
      <c r="D38" s="109"/>
      <c r="E38" s="109"/>
      <c r="F38" s="109"/>
      <c r="G38" s="109"/>
      <c r="H38" s="109"/>
      <c r="I38" s="109"/>
    </row>
  </sheetData>
  <sheetProtection/>
  <mergeCells count="14"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  <mergeCell ref="B8:C8"/>
    <mergeCell ref="D8:E8"/>
    <mergeCell ref="F8:G8"/>
    <mergeCell ref="H8:I8"/>
  </mergeCells>
  <printOptions/>
  <pageMargins left="0.7086614173228347" right="0.11811023622047245" top="0.5511811023622047" bottom="0.35433070866141736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33"/>
  <sheetViews>
    <sheetView tabSelected="1" view="pageBreakPreview" zoomScale="96" zoomScaleNormal="85" zoomScaleSheetLayoutView="96" zoomScalePageLayoutView="0" workbookViewId="0" topLeftCell="B1">
      <selection activeCell="BM14" sqref="BM14"/>
    </sheetView>
  </sheetViews>
  <sheetFormatPr defaultColWidth="9.140625" defaultRowHeight="15"/>
  <cols>
    <col min="1" max="1" width="1.28515625" style="54" hidden="1" customWidth="1"/>
    <col min="2" max="2" width="26.00390625" style="54" customWidth="1"/>
    <col min="3" max="6" width="15.57421875" style="54" customWidth="1"/>
    <col min="7" max="7" width="9.140625" style="54" customWidth="1"/>
    <col min="8" max="10" width="0" style="54" hidden="1" customWidth="1"/>
    <col min="11" max="16384" width="9.140625" style="54" customWidth="1"/>
  </cols>
  <sheetData>
    <row r="1" s="42" customFormat="1" ht="10.5" customHeight="1">
      <c r="F1" s="43"/>
    </row>
    <row r="2" spans="1:6" s="44" customFormat="1" ht="61.5" customHeight="1">
      <c r="A2" s="300" t="s">
        <v>170</v>
      </c>
      <c r="B2" s="300"/>
      <c r="C2" s="300"/>
      <c r="D2" s="300"/>
      <c r="E2" s="300"/>
      <c r="F2" s="300"/>
    </row>
    <row r="3" spans="1:6" s="44" customFormat="1" ht="20.25" customHeight="1">
      <c r="A3" s="45"/>
      <c r="B3" s="45"/>
      <c r="C3" s="45"/>
      <c r="D3" s="45"/>
      <c r="E3" s="45"/>
      <c r="F3" s="45"/>
    </row>
    <row r="4" spans="1:6" s="44" customFormat="1" ht="27" customHeight="1" thickBot="1">
      <c r="A4" s="45"/>
      <c r="B4" s="45"/>
      <c r="C4" s="45"/>
      <c r="D4" s="45"/>
      <c r="E4" s="45"/>
      <c r="F4" s="46" t="s">
        <v>53</v>
      </c>
    </row>
    <row r="5" spans="1:6" s="44" customFormat="1" ht="24.75" customHeight="1">
      <c r="A5" s="45"/>
      <c r="B5" s="301"/>
      <c r="C5" s="303" t="s">
        <v>1</v>
      </c>
      <c r="D5" s="305" t="s">
        <v>68</v>
      </c>
      <c r="E5" s="305" t="s">
        <v>54</v>
      </c>
      <c r="F5" s="307"/>
    </row>
    <row r="6" spans="1:6" s="44" customFormat="1" ht="33.75" customHeight="1" thickBot="1">
      <c r="A6" s="47"/>
      <c r="B6" s="302"/>
      <c r="C6" s="304"/>
      <c r="D6" s="306"/>
      <c r="E6" s="87" t="s">
        <v>3</v>
      </c>
      <c r="F6" s="88" t="s">
        <v>55</v>
      </c>
    </row>
    <row r="7" spans="2:6" s="100" customFormat="1" ht="19.5" customHeight="1">
      <c r="B7" s="119" t="s">
        <v>21</v>
      </c>
      <c r="C7" s="114">
        <v>1</v>
      </c>
      <c r="D7" s="102">
        <v>2</v>
      </c>
      <c r="E7" s="101">
        <v>3</v>
      </c>
      <c r="F7" s="103">
        <v>4</v>
      </c>
    </row>
    <row r="8" spans="2:11" s="48" customFormat="1" ht="27.75" customHeight="1">
      <c r="B8" s="270" t="s">
        <v>59</v>
      </c>
      <c r="C8" s="115">
        <f>SUM(C9:C33)</f>
        <v>2709</v>
      </c>
      <c r="D8" s="89">
        <f>SUM(D9:D33)</f>
        <v>2003</v>
      </c>
      <c r="E8" s="90">
        <f>ROUND(D8/C8*100,1)</f>
        <v>73.9</v>
      </c>
      <c r="F8" s="91">
        <f>D8-C8</f>
        <v>-706</v>
      </c>
      <c r="G8" s="85"/>
      <c r="I8" s="49"/>
      <c r="J8" s="49"/>
      <c r="K8" s="86"/>
    </row>
    <row r="9" spans="2:10" s="50" customFormat="1" ht="23.25" customHeight="1">
      <c r="B9" s="271" t="s">
        <v>153</v>
      </c>
      <c r="C9" s="116">
        <v>88</v>
      </c>
      <c r="D9" s="92">
        <v>28</v>
      </c>
      <c r="E9" s="93">
        <f aca="true" t="shared" si="0" ref="E9:E26">ROUND(D9/C9*100,1)</f>
        <v>31.8</v>
      </c>
      <c r="F9" s="94">
        <f aca="true" t="shared" si="1" ref="F9:F26">D9-C9</f>
        <v>-60</v>
      </c>
      <c r="H9" s="51">
        <f>ROUND(D9/$D$8*100,1)</f>
        <v>1.4</v>
      </c>
      <c r="I9" s="52">
        <f>ROUND(C9/1000,1)</f>
        <v>0.1</v>
      </c>
      <c r="J9" s="52">
        <f>ROUND(D9/1000,1)</f>
        <v>0</v>
      </c>
    </row>
    <row r="10" spans="2:10" s="50" customFormat="1" ht="23.25" customHeight="1">
      <c r="B10" s="271" t="s">
        <v>154</v>
      </c>
      <c r="C10" s="116">
        <v>23</v>
      </c>
      <c r="D10" s="92">
        <v>108</v>
      </c>
      <c r="E10" s="93">
        <f t="shared" si="0"/>
        <v>469.6</v>
      </c>
      <c r="F10" s="94">
        <f t="shared" si="1"/>
        <v>85</v>
      </c>
      <c r="H10" s="51">
        <f aca="true" t="shared" si="2" ref="H10:H33">ROUND(D10/$D$8*100,1)</f>
        <v>5.4</v>
      </c>
      <c r="I10" s="52">
        <f aca="true" t="shared" si="3" ref="I10:J33">ROUND(C10/1000,1)</f>
        <v>0</v>
      </c>
      <c r="J10" s="52">
        <f t="shared" si="3"/>
        <v>0.1</v>
      </c>
    </row>
    <row r="11" spans="2:10" s="50" customFormat="1" ht="23.25" customHeight="1">
      <c r="B11" s="271" t="s">
        <v>155</v>
      </c>
      <c r="C11" s="116">
        <v>5</v>
      </c>
      <c r="D11" s="92">
        <v>37</v>
      </c>
      <c r="E11" s="93">
        <f t="shared" si="0"/>
        <v>740</v>
      </c>
      <c r="F11" s="94">
        <f t="shared" si="1"/>
        <v>32</v>
      </c>
      <c r="H11" s="53">
        <f t="shared" si="2"/>
        <v>1.8</v>
      </c>
      <c r="I11" s="52">
        <f t="shared" si="3"/>
        <v>0</v>
      </c>
      <c r="J11" s="52">
        <f t="shared" si="3"/>
        <v>0</v>
      </c>
    </row>
    <row r="12" spans="2:10" s="50" customFormat="1" ht="23.25" customHeight="1">
      <c r="B12" s="271" t="s">
        <v>156</v>
      </c>
      <c r="C12" s="116">
        <v>14</v>
      </c>
      <c r="D12" s="92">
        <v>2</v>
      </c>
      <c r="E12" s="93">
        <f t="shared" si="0"/>
        <v>14.3</v>
      </c>
      <c r="F12" s="94">
        <f t="shared" si="1"/>
        <v>-12</v>
      </c>
      <c r="H12" s="51">
        <f t="shared" si="2"/>
        <v>0.1</v>
      </c>
      <c r="I12" s="52">
        <f t="shared" si="3"/>
        <v>0</v>
      </c>
      <c r="J12" s="52">
        <f t="shared" si="3"/>
        <v>0</v>
      </c>
    </row>
    <row r="13" spans="2:10" s="50" customFormat="1" ht="23.25" customHeight="1">
      <c r="B13" s="271" t="s">
        <v>157</v>
      </c>
      <c r="C13" s="116">
        <v>23</v>
      </c>
      <c r="D13" s="92">
        <v>171</v>
      </c>
      <c r="E13" s="93">
        <f t="shared" si="0"/>
        <v>743.5</v>
      </c>
      <c r="F13" s="94">
        <f t="shared" si="1"/>
        <v>148</v>
      </c>
      <c r="H13" s="53">
        <f t="shared" si="2"/>
        <v>8.5</v>
      </c>
      <c r="I13" s="52">
        <f t="shared" si="3"/>
        <v>0</v>
      </c>
      <c r="J13" s="52">
        <f t="shared" si="3"/>
        <v>0.2</v>
      </c>
    </row>
    <row r="14" spans="2:10" s="50" customFormat="1" ht="23.25" customHeight="1">
      <c r="B14" s="271" t="s">
        <v>158</v>
      </c>
      <c r="C14" s="116">
        <v>55</v>
      </c>
      <c r="D14" s="92">
        <v>170</v>
      </c>
      <c r="E14" s="93">
        <f t="shared" si="0"/>
        <v>309.1</v>
      </c>
      <c r="F14" s="94">
        <f t="shared" si="1"/>
        <v>115</v>
      </c>
      <c r="H14" s="51">
        <f t="shared" si="2"/>
        <v>8.5</v>
      </c>
      <c r="I14" s="52">
        <f t="shared" si="3"/>
        <v>0.1</v>
      </c>
      <c r="J14" s="52">
        <f t="shared" si="3"/>
        <v>0.2</v>
      </c>
    </row>
    <row r="15" spans="2:10" s="50" customFormat="1" ht="23.25" customHeight="1">
      <c r="B15" s="272" t="s">
        <v>159</v>
      </c>
      <c r="C15" s="116">
        <v>49</v>
      </c>
      <c r="D15" s="92">
        <v>4</v>
      </c>
      <c r="E15" s="93">
        <f t="shared" si="0"/>
        <v>8.2</v>
      </c>
      <c r="F15" s="94">
        <f t="shared" si="1"/>
        <v>-45</v>
      </c>
      <c r="H15" s="51">
        <f t="shared" si="2"/>
        <v>0.2</v>
      </c>
      <c r="I15" s="52">
        <f t="shared" si="3"/>
        <v>0</v>
      </c>
      <c r="J15" s="52">
        <f t="shared" si="3"/>
        <v>0</v>
      </c>
    </row>
    <row r="16" spans="2:10" s="50" customFormat="1" ht="23.25" customHeight="1">
      <c r="B16" s="271" t="s">
        <v>160</v>
      </c>
      <c r="C16" s="116">
        <v>0</v>
      </c>
      <c r="D16" s="92">
        <v>5</v>
      </c>
      <c r="E16" s="217" t="s">
        <v>67</v>
      </c>
      <c r="F16" s="94">
        <f t="shared" si="1"/>
        <v>5</v>
      </c>
      <c r="H16" s="51">
        <f t="shared" si="2"/>
        <v>0.2</v>
      </c>
      <c r="I16" s="52">
        <f t="shared" si="3"/>
        <v>0</v>
      </c>
      <c r="J16" s="52">
        <f t="shared" si="3"/>
        <v>0</v>
      </c>
    </row>
    <row r="17" spans="2:10" s="50" customFormat="1" ht="23.25" customHeight="1">
      <c r="B17" s="273" t="s">
        <v>161</v>
      </c>
      <c r="C17" s="116">
        <v>77</v>
      </c>
      <c r="D17" s="92">
        <v>116</v>
      </c>
      <c r="E17" s="93">
        <f t="shared" si="0"/>
        <v>150.6</v>
      </c>
      <c r="F17" s="94">
        <f t="shared" si="1"/>
        <v>39</v>
      </c>
      <c r="H17" s="51">
        <f t="shared" si="2"/>
        <v>5.8</v>
      </c>
      <c r="I17" s="52">
        <f t="shared" si="3"/>
        <v>0.1</v>
      </c>
      <c r="J17" s="52">
        <f t="shared" si="3"/>
        <v>0.1</v>
      </c>
    </row>
    <row r="18" spans="2:10" s="50" customFormat="1" ht="23.25" customHeight="1">
      <c r="B18" s="274" t="s">
        <v>162</v>
      </c>
      <c r="C18" s="116">
        <v>302</v>
      </c>
      <c r="D18" s="92">
        <v>72</v>
      </c>
      <c r="E18" s="93">
        <f t="shared" si="0"/>
        <v>23.8</v>
      </c>
      <c r="F18" s="94">
        <f t="shared" si="1"/>
        <v>-230</v>
      </c>
      <c r="H18" s="51">
        <f t="shared" si="2"/>
        <v>3.6</v>
      </c>
      <c r="I18" s="52">
        <f t="shared" si="3"/>
        <v>0.3</v>
      </c>
      <c r="J18" s="52">
        <f t="shared" si="3"/>
        <v>0.1</v>
      </c>
    </row>
    <row r="19" spans="2:10" s="50" customFormat="1" ht="23.25" customHeight="1">
      <c r="B19" s="275" t="s">
        <v>163</v>
      </c>
      <c r="C19" s="116">
        <v>0</v>
      </c>
      <c r="D19" s="92">
        <v>0</v>
      </c>
      <c r="E19" s="217" t="s">
        <v>67</v>
      </c>
      <c r="F19" s="94">
        <f t="shared" si="1"/>
        <v>0</v>
      </c>
      <c r="H19" s="51">
        <f t="shared" si="2"/>
        <v>0</v>
      </c>
      <c r="I19" s="52">
        <f t="shared" si="3"/>
        <v>0</v>
      </c>
      <c r="J19" s="52">
        <f t="shared" si="3"/>
        <v>0</v>
      </c>
    </row>
    <row r="20" spans="2:10" s="50" customFormat="1" ht="23.25" customHeight="1">
      <c r="B20" s="275" t="s">
        <v>164</v>
      </c>
      <c r="C20" s="116">
        <v>147</v>
      </c>
      <c r="D20" s="92">
        <v>23</v>
      </c>
      <c r="E20" s="93">
        <f t="shared" si="0"/>
        <v>15.6</v>
      </c>
      <c r="F20" s="94">
        <f t="shared" si="1"/>
        <v>-124</v>
      </c>
      <c r="H20" s="53">
        <f t="shared" si="2"/>
        <v>1.1</v>
      </c>
      <c r="I20" s="52">
        <f t="shared" si="3"/>
        <v>0.1</v>
      </c>
      <c r="J20" s="52">
        <f t="shared" si="3"/>
        <v>0</v>
      </c>
    </row>
    <row r="21" spans="2:10" s="50" customFormat="1" ht="23.25" customHeight="1">
      <c r="B21" s="275" t="s">
        <v>165</v>
      </c>
      <c r="C21" s="116">
        <v>98</v>
      </c>
      <c r="D21" s="92">
        <v>144</v>
      </c>
      <c r="E21" s="93">
        <f t="shared" si="0"/>
        <v>146.9</v>
      </c>
      <c r="F21" s="94">
        <f t="shared" si="1"/>
        <v>46</v>
      </c>
      <c r="H21" s="53">
        <f t="shared" si="2"/>
        <v>7.2</v>
      </c>
      <c r="I21" s="52">
        <f t="shared" si="3"/>
        <v>0.1</v>
      </c>
      <c r="J21" s="52">
        <f t="shared" si="3"/>
        <v>0.1</v>
      </c>
    </row>
    <row r="22" spans="2:10" s="50" customFormat="1" ht="23.25" customHeight="1">
      <c r="B22" s="275" t="s">
        <v>166</v>
      </c>
      <c r="C22" s="116">
        <v>24</v>
      </c>
      <c r="D22" s="92">
        <v>2</v>
      </c>
      <c r="E22" s="93">
        <f t="shared" si="0"/>
        <v>8.3</v>
      </c>
      <c r="F22" s="94">
        <f t="shared" si="1"/>
        <v>-22</v>
      </c>
      <c r="H22" s="53">
        <f t="shared" si="2"/>
        <v>0.1</v>
      </c>
      <c r="I22" s="52">
        <f t="shared" si="3"/>
        <v>0</v>
      </c>
      <c r="J22" s="52">
        <f t="shared" si="3"/>
        <v>0</v>
      </c>
    </row>
    <row r="23" spans="2:10" s="50" customFormat="1" ht="23.25" customHeight="1">
      <c r="B23" s="275" t="s">
        <v>60</v>
      </c>
      <c r="C23" s="116">
        <v>183</v>
      </c>
      <c r="D23" s="92">
        <v>111</v>
      </c>
      <c r="E23" s="93">
        <f t="shared" si="0"/>
        <v>60.7</v>
      </c>
      <c r="F23" s="94">
        <f t="shared" si="1"/>
        <v>-72</v>
      </c>
      <c r="H23" s="51">
        <f t="shared" si="2"/>
        <v>5.5</v>
      </c>
      <c r="I23" s="52">
        <f t="shared" si="3"/>
        <v>0.2</v>
      </c>
      <c r="J23" s="52">
        <f t="shared" si="3"/>
        <v>0.1</v>
      </c>
    </row>
    <row r="24" spans="2:10" s="50" customFormat="1" ht="23.25" customHeight="1">
      <c r="B24" s="275" t="s">
        <v>167</v>
      </c>
      <c r="C24" s="117">
        <v>38</v>
      </c>
      <c r="D24" s="95">
        <v>471</v>
      </c>
      <c r="E24" s="96">
        <f t="shared" si="0"/>
        <v>1239.5</v>
      </c>
      <c r="F24" s="94">
        <f t="shared" si="1"/>
        <v>433</v>
      </c>
      <c r="H24" s="51">
        <f t="shared" si="2"/>
        <v>23.5</v>
      </c>
      <c r="I24" s="52">
        <f t="shared" si="3"/>
        <v>0</v>
      </c>
      <c r="J24" s="52">
        <f t="shared" si="3"/>
        <v>0.5</v>
      </c>
    </row>
    <row r="25" spans="2:10" s="50" customFormat="1" ht="23.25" customHeight="1">
      <c r="B25" s="276" t="s">
        <v>168</v>
      </c>
      <c r="C25" s="116">
        <v>283</v>
      </c>
      <c r="D25" s="92">
        <v>66</v>
      </c>
      <c r="E25" s="93">
        <f t="shared" si="0"/>
        <v>23.3</v>
      </c>
      <c r="F25" s="94">
        <f t="shared" si="1"/>
        <v>-217</v>
      </c>
      <c r="H25" s="51">
        <f t="shared" si="2"/>
        <v>3.3</v>
      </c>
      <c r="I25" s="52">
        <f t="shared" si="3"/>
        <v>0.3</v>
      </c>
      <c r="J25" s="52">
        <f t="shared" si="3"/>
        <v>0.1</v>
      </c>
    </row>
    <row r="26" spans="2:10" s="50" customFormat="1" ht="23.25" customHeight="1" thickBot="1">
      <c r="B26" s="277" t="s">
        <v>61</v>
      </c>
      <c r="C26" s="118">
        <v>1300</v>
      </c>
      <c r="D26" s="97">
        <v>473</v>
      </c>
      <c r="E26" s="98">
        <f t="shared" si="0"/>
        <v>36.4</v>
      </c>
      <c r="F26" s="99">
        <f t="shared" si="1"/>
        <v>-827</v>
      </c>
      <c r="H26" s="51">
        <f t="shared" si="2"/>
        <v>23.6</v>
      </c>
      <c r="I26" s="52">
        <f t="shared" si="3"/>
        <v>1.3</v>
      </c>
      <c r="J26" s="52">
        <f t="shared" si="3"/>
        <v>0.5</v>
      </c>
    </row>
    <row r="27" spans="2:10" s="50" customFormat="1" ht="23.25" customHeight="1">
      <c r="B27" s="82"/>
      <c r="C27" s="83"/>
      <c r="D27" s="83"/>
      <c r="E27" s="84"/>
      <c r="F27" s="83"/>
      <c r="H27" s="51">
        <f t="shared" si="2"/>
        <v>0</v>
      </c>
      <c r="I27" s="52">
        <f t="shared" si="3"/>
        <v>0</v>
      </c>
      <c r="J27" s="52">
        <f t="shared" si="3"/>
        <v>0</v>
      </c>
    </row>
    <row r="28" spans="2:10" s="50" customFormat="1" ht="23.25" customHeight="1">
      <c r="B28" s="82"/>
      <c r="C28" s="83"/>
      <c r="D28" s="83"/>
      <c r="E28" s="84"/>
      <c r="F28" s="83"/>
      <c r="H28" s="51">
        <f t="shared" si="2"/>
        <v>0</v>
      </c>
      <c r="I28" s="52">
        <f t="shared" si="3"/>
        <v>0</v>
      </c>
      <c r="J28" s="52">
        <f t="shared" si="3"/>
        <v>0</v>
      </c>
    </row>
    <row r="29" spans="2:10" s="50" customFormat="1" ht="23.25" customHeight="1">
      <c r="B29" s="82"/>
      <c r="C29" s="83"/>
      <c r="D29" s="83"/>
      <c r="E29" s="84"/>
      <c r="F29" s="83"/>
      <c r="H29" s="51">
        <f t="shared" si="2"/>
        <v>0</v>
      </c>
      <c r="I29" s="52">
        <f t="shared" si="3"/>
        <v>0</v>
      </c>
      <c r="J29" s="52">
        <f t="shared" si="3"/>
        <v>0</v>
      </c>
    </row>
    <row r="30" spans="2:10" s="50" customFormat="1" ht="23.25" customHeight="1">
      <c r="B30" s="82"/>
      <c r="C30" s="83"/>
      <c r="D30" s="83"/>
      <c r="E30" s="84"/>
      <c r="F30" s="83"/>
      <c r="H30" s="51">
        <f t="shared" si="2"/>
        <v>0</v>
      </c>
      <c r="I30" s="52">
        <f t="shared" si="3"/>
        <v>0</v>
      </c>
      <c r="J30" s="52">
        <f t="shared" si="3"/>
        <v>0</v>
      </c>
    </row>
    <row r="31" spans="2:10" s="50" customFormat="1" ht="23.25" customHeight="1">
      <c r="B31" s="82"/>
      <c r="C31" s="83"/>
      <c r="D31" s="83"/>
      <c r="E31" s="84"/>
      <c r="F31" s="83"/>
      <c r="H31" s="51">
        <f t="shared" si="2"/>
        <v>0</v>
      </c>
      <c r="I31" s="52">
        <f t="shared" si="3"/>
        <v>0</v>
      </c>
      <c r="J31" s="52">
        <f t="shared" si="3"/>
        <v>0</v>
      </c>
    </row>
    <row r="32" spans="2:10" s="50" customFormat="1" ht="23.25" customHeight="1">
      <c r="B32" s="82"/>
      <c r="C32" s="83"/>
      <c r="D32" s="83"/>
      <c r="E32" s="84"/>
      <c r="F32" s="83"/>
      <c r="H32" s="51">
        <f t="shared" si="2"/>
        <v>0</v>
      </c>
      <c r="I32" s="52">
        <f t="shared" si="3"/>
        <v>0</v>
      </c>
      <c r="J32" s="52">
        <f t="shared" si="3"/>
        <v>0</v>
      </c>
    </row>
    <row r="33" spans="2:10" s="50" customFormat="1" ht="23.25" customHeight="1">
      <c r="B33" s="82"/>
      <c r="C33" s="83"/>
      <c r="D33" s="83"/>
      <c r="E33" s="84"/>
      <c r="F33" s="83"/>
      <c r="H33" s="53">
        <f t="shared" si="2"/>
        <v>0</v>
      </c>
      <c r="I33" s="52">
        <f t="shared" si="3"/>
        <v>0</v>
      </c>
      <c r="J33" s="52">
        <f t="shared" si="3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.1968503937007874" right="0.1968503937007874" top="0.5905511811023623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tabSelected="1" view="pageBreakPreview" zoomScale="75" zoomScaleNormal="75" zoomScaleSheetLayoutView="75" zoomScalePageLayoutView="0" workbookViewId="0" topLeftCell="A1">
      <selection activeCell="BM14" sqref="BM14"/>
    </sheetView>
  </sheetViews>
  <sheetFormatPr defaultColWidth="8.8515625" defaultRowHeight="15"/>
  <cols>
    <col min="1" max="1" width="45.57421875" style="30" customWidth="1"/>
    <col min="2" max="3" width="11.57421875" style="30" customWidth="1"/>
    <col min="4" max="5" width="13.140625" style="30" customWidth="1"/>
    <col min="6" max="8" width="8.8515625" style="30" customWidth="1"/>
    <col min="9" max="9" width="43.00390625" style="30" customWidth="1"/>
    <col min="10" max="16384" width="8.8515625" style="30" customWidth="1"/>
  </cols>
  <sheetData>
    <row r="1" spans="1:5" s="25" customFormat="1" ht="41.25" customHeight="1">
      <c r="A1" s="308" t="s">
        <v>171</v>
      </c>
      <c r="B1" s="308"/>
      <c r="C1" s="308"/>
      <c r="D1" s="308"/>
      <c r="E1" s="308"/>
    </row>
    <row r="2" spans="1:5" s="25" customFormat="1" ht="21.75" customHeight="1">
      <c r="A2" s="309" t="s">
        <v>22</v>
      </c>
      <c r="B2" s="309"/>
      <c r="C2" s="309"/>
      <c r="D2" s="309"/>
      <c r="E2" s="309"/>
    </row>
    <row r="3" spans="1:5" s="27" customFormat="1" ht="12" customHeight="1" thickBot="1">
      <c r="A3" s="26"/>
      <c r="B3" s="26"/>
      <c r="C3" s="26"/>
      <c r="D3" s="26"/>
      <c r="E3" s="26"/>
    </row>
    <row r="4" spans="1:5" s="27" customFormat="1" ht="21" customHeight="1">
      <c r="A4" s="310"/>
      <c r="B4" s="303" t="s">
        <v>1</v>
      </c>
      <c r="C4" s="305" t="s">
        <v>68</v>
      </c>
      <c r="D4" s="312" t="s">
        <v>54</v>
      </c>
      <c r="E4" s="313"/>
    </row>
    <row r="5" spans="1:5" s="27" customFormat="1" ht="39" customHeight="1" thickBot="1">
      <c r="A5" s="311"/>
      <c r="B5" s="304"/>
      <c r="C5" s="306"/>
      <c r="D5" s="125" t="s">
        <v>56</v>
      </c>
      <c r="E5" s="126" t="s">
        <v>3</v>
      </c>
    </row>
    <row r="6" spans="1:5" s="28" customFormat="1" ht="39.75" customHeight="1">
      <c r="A6" s="120" t="s">
        <v>23</v>
      </c>
      <c r="B6" s="121">
        <f>SUM(B7:B25)</f>
        <v>2709</v>
      </c>
      <c r="C6" s="122">
        <f>SUM(C7:C25)</f>
        <v>2003</v>
      </c>
      <c r="D6" s="123">
        <f>C6-B6</f>
        <v>-706</v>
      </c>
      <c r="E6" s="124">
        <f>ROUND(C6/B6*100,1)</f>
        <v>73.9</v>
      </c>
    </row>
    <row r="7" spans="1:9" ht="39.75" customHeight="1">
      <c r="A7" s="127" t="s">
        <v>24</v>
      </c>
      <c r="B7" s="128">
        <v>133</v>
      </c>
      <c r="C7" s="129">
        <v>42</v>
      </c>
      <c r="D7" s="130">
        <f aca="true" t="shared" si="0" ref="D7:D25">C7-B7</f>
        <v>-91</v>
      </c>
      <c r="E7" s="131">
        <f>ROUND(C7/B7*100,1)</f>
        <v>31.6</v>
      </c>
      <c r="F7" s="28"/>
      <c r="G7" s="29"/>
      <c r="I7" s="31"/>
    </row>
    <row r="8" spans="1:9" ht="44.25" customHeight="1">
      <c r="A8" s="127" t="s">
        <v>25</v>
      </c>
      <c r="B8" s="128">
        <v>121</v>
      </c>
      <c r="C8" s="129">
        <v>1</v>
      </c>
      <c r="D8" s="130">
        <f t="shared" si="0"/>
        <v>-120</v>
      </c>
      <c r="E8" s="131">
        <f aca="true" t="shared" si="1" ref="E8:E17">ROUND(C8/B8*100,1)</f>
        <v>0.8</v>
      </c>
      <c r="F8" s="28"/>
      <c r="G8" s="29"/>
      <c r="I8" s="31"/>
    </row>
    <row r="9" spans="1:9" s="32" customFormat="1" ht="27" customHeight="1">
      <c r="A9" s="127" t="s">
        <v>26</v>
      </c>
      <c r="B9" s="128">
        <v>255</v>
      </c>
      <c r="C9" s="129">
        <v>132</v>
      </c>
      <c r="D9" s="130">
        <f t="shared" si="0"/>
        <v>-123</v>
      </c>
      <c r="E9" s="131">
        <f t="shared" si="1"/>
        <v>51.8</v>
      </c>
      <c r="F9" s="28"/>
      <c r="G9" s="29"/>
      <c r="H9" s="30"/>
      <c r="I9" s="31"/>
    </row>
    <row r="10" spans="1:11" ht="43.5" customHeight="1">
      <c r="A10" s="127" t="s">
        <v>27</v>
      </c>
      <c r="B10" s="128">
        <v>234</v>
      </c>
      <c r="C10" s="129">
        <v>42</v>
      </c>
      <c r="D10" s="130">
        <f t="shared" si="0"/>
        <v>-192</v>
      </c>
      <c r="E10" s="131">
        <f t="shared" si="1"/>
        <v>17.9</v>
      </c>
      <c r="F10" s="28"/>
      <c r="G10" s="29"/>
      <c r="I10" s="31"/>
      <c r="K10" s="33"/>
    </row>
    <row r="11" spans="1:9" ht="42" customHeight="1">
      <c r="A11" s="127" t="s">
        <v>28</v>
      </c>
      <c r="B11" s="128">
        <v>13</v>
      </c>
      <c r="C11" s="129">
        <v>119</v>
      </c>
      <c r="D11" s="130">
        <f t="shared" si="0"/>
        <v>106</v>
      </c>
      <c r="E11" s="131">
        <f>ROUND(C11/B11*100,1)</f>
        <v>915.4</v>
      </c>
      <c r="F11" s="28"/>
      <c r="G11" s="29"/>
      <c r="I11" s="31"/>
    </row>
    <row r="12" spans="1:9" ht="19.5" customHeight="1">
      <c r="A12" s="127" t="s">
        <v>29</v>
      </c>
      <c r="B12" s="128">
        <v>0</v>
      </c>
      <c r="C12" s="129">
        <v>2</v>
      </c>
      <c r="D12" s="130">
        <f t="shared" si="0"/>
        <v>2</v>
      </c>
      <c r="E12" s="137" t="s">
        <v>67</v>
      </c>
      <c r="F12" s="28"/>
      <c r="G12" s="29"/>
      <c r="I12" s="56"/>
    </row>
    <row r="13" spans="1:9" ht="41.25" customHeight="1">
      <c r="A13" s="127" t="s">
        <v>30</v>
      </c>
      <c r="B13" s="128">
        <v>14</v>
      </c>
      <c r="C13" s="129">
        <v>0</v>
      </c>
      <c r="D13" s="130">
        <f t="shared" si="0"/>
        <v>-14</v>
      </c>
      <c r="E13" s="131">
        <f t="shared" si="1"/>
        <v>0</v>
      </c>
      <c r="F13" s="28"/>
      <c r="G13" s="29"/>
      <c r="I13" s="31"/>
    </row>
    <row r="14" spans="1:9" ht="41.25" customHeight="1">
      <c r="A14" s="127" t="s">
        <v>31</v>
      </c>
      <c r="B14" s="128">
        <v>308</v>
      </c>
      <c r="C14" s="129">
        <v>95</v>
      </c>
      <c r="D14" s="130">
        <f t="shared" si="0"/>
        <v>-213</v>
      </c>
      <c r="E14" s="131">
        <f t="shared" si="1"/>
        <v>30.8</v>
      </c>
      <c r="F14" s="28"/>
      <c r="G14" s="29"/>
      <c r="I14" s="31"/>
    </row>
    <row r="15" spans="1:9" ht="42" customHeight="1">
      <c r="A15" s="127" t="s">
        <v>32</v>
      </c>
      <c r="B15" s="128">
        <v>1</v>
      </c>
      <c r="C15" s="129">
        <v>0</v>
      </c>
      <c r="D15" s="130">
        <f t="shared" si="0"/>
        <v>-1</v>
      </c>
      <c r="E15" s="131">
        <f t="shared" si="1"/>
        <v>0</v>
      </c>
      <c r="F15" s="28"/>
      <c r="G15" s="29"/>
      <c r="I15" s="31"/>
    </row>
    <row r="16" spans="1:9" ht="23.25" customHeight="1">
      <c r="A16" s="127" t="s">
        <v>33</v>
      </c>
      <c r="B16" s="128">
        <v>43</v>
      </c>
      <c r="C16" s="129">
        <v>42</v>
      </c>
      <c r="D16" s="130">
        <f t="shared" si="0"/>
        <v>-1</v>
      </c>
      <c r="E16" s="131">
        <f t="shared" si="1"/>
        <v>97.7</v>
      </c>
      <c r="F16" s="28"/>
      <c r="G16" s="29"/>
      <c r="I16" s="31"/>
    </row>
    <row r="17" spans="1:9" ht="22.5" customHeight="1">
      <c r="A17" s="127" t="s">
        <v>34</v>
      </c>
      <c r="B17" s="128">
        <v>4</v>
      </c>
      <c r="C17" s="129">
        <v>0</v>
      </c>
      <c r="D17" s="130">
        <f t="shared" si="0"/>
        <v>-4</v>
      </c>
      <c r="E17" s="131">
        <f t="shared" si="1"/>
        <v>0</v>
      </c>
      <c r="F17" s="28"/>
      <c r="G17" s="29"/>
      <c r="I17" s="31"/>
    </row>
    <row r="18" spans="1:9" ht="22.5" customHeight="1">
      <c r="A18" s="127" t="s">
        <v>35</v>
      </c>
      <c r="B18" s="128">
        <v>81</v>
      </c>
      <c r="C18" s="129">
        <v>76</v>
      </c>
      <c r="D18" s="130">
        <f t="shared" si="0"/>
        <v>-5</v>
      </c>
      <c r="E18" s="131">
        <f aca="true" t="shared" si="2" ref="E18:E25">ROUND(C18/B18*100,1)</f>
        <v>93.8</v>
      </c>
      <c r="F18" s="28"/>
      <c r="G18" s="29"/>
      <c r="I18" s="31"/>
    </row>
    <row r="19" spans="1:9" ht="38.25" customHeight="1">
      <c r="A19" s="127" t="s">
        <v>36</v>
      </c>
      <c r="B19" s="128">
        <v>37</v>
      </c>
      <c r="C19" s="129">
        <v>6</v>
      </c>
      <c r="D19" s="130">
        <f t="shared" si="0"/>
        <v>-31</v>
      </c>
      <c r="E19" s="131">
        <f t="shared" si="2"/>
        <v>16.2</v>
      </c>
      <c r="F19" s="28"/>
      <c r="G19" s="29"/>
      <c r="I19" s="57"/>
    </row>
    <row r="20" spans="1:9" ht="35.25" customHeight="1">
      <c r="A20" s="127" t="s">
        <v>37</v>
      </c>
      <c r="B20" s="128">
        <v>103</v>
      </c>
      <c r="C20" s="129">
        <v>227</v>
      </c>
      <c r="D20" s="130">
        <f t="shared" si="0"/>
        <v>124</v>
      </c>
      <c r="E20" s="131">
        <f t="shared" si="2"/>
        <v>220.4</v>
      </c>
      <c r="F20" s="28"/>
      <c r="G20" s="29"/>
      <c r="I20" s="31"/>
    </row>
    <row r="21" spans="1:9" ht="41.25" customHeight="1">
      <c r="A21" s="127" t="s">
        <v>38</v>
      </c>
      <c r="B21" s="132">
        <v>802</v>
      </c>
      <c r="C21" s="129">
        <v>956</v>
      </c>
      <c r="D21" s="130">
        <f t="shared" si="0"/>
        <v>154</v>
      </c>
      <c r="E21" s="131">
        <f t="shared" si="2"/>
        <v>119.2</v>
      </c>
      <c r="F21" s="28"/>
      <c r="G21" s="29"/>
      <c r="I21" s="31"/>
    </row>
    <row r="22" spans="1:9" ht="19.5" customHeight="1">
      <c r="A22" s="127" t="s">
        <v>39</v>
      </c>
      <c r="B22" s="128">
        <v>329</v>
      </c>
      <c r="C22" s="129">
        <v>34</v>
      </c>
      <c r="D22" s="130">
        <f t="shared" si="0"/>
        <v>-295</v>
      </c>
      <c r="E22" s="131">
        <f t="shared" si="2"/>
        <v>10.3</v>
      </c>
      <c r="F22" s="28"/>
      <c r="G22" s="29"/>
      <c r="I22" s="31"/>
    </row>
    <row r="23" spans="1:9" ht="39" customHeight="1">
      <c r="A23" s="127" t="s">
        <v>40</v>
      </c>
      <c r="B23" s="128">
        <v>153</v>
      </c>
      <c r="C23" s="129">
        <v>224</v>
      </c>
      <c r="D23" s="130">
        <f t="shared" si="0"/>
        <v>71</v>
      </c>
      <c r="E23" s="131">
        <f t="shared" si="2"/>
        <v>146.4</v>
      </c>
      <c r="F23" s="28"/>
      <c r="G23" s="29"/>
      <c r="I23" s="31"/>
    </row>
    <row r="24" spans="1:9" ht="38.25" customHeight="1">
      <c r="A24" s="127" t="s">
        <v>41</v>
      </c>
      <c r="B24" s="128">
        <v>76</v>
      </c>
      <c r="C24" s="129">
        <v>4</v>
      </c>
      <c r="D24" s="130">
        <f t="shared" si="0"/>
        <v>-72</v>
      </c>
      <c r="E24" s="131">
        <f t="shared" si="2"/>
        <v>5.3</v>
      </c>
      <c r="F24" s="28"/>
      <c r="G24" s="29"/>
      <c r="I24" s="31"/>
    </row>
    <row r="25" spans="1:9" ht="22.5" customHeight="1" thickBot="1">
      <c r="A25" s="133" t="s">
        <v>42</v>
      </c>
      <c r="B25" s="134">
        <v>2</v>
      </c>
      <c r="C25" s="135">
        <v>1</v>
      </c>
      <c r="D25" s="136">
        <f t="shared" si="0"/>
        <v>-1</v>
      </c>
      <c r="E25" s="213">
        <f t="shared" si="2"/>
        <v>50</v>
      </c>
      <c r="F25" s="28"/>
      <c r="G25" s="29"/>
      <c r="I25" s="31"/>
    </row>
    <row r="26" spans="1:9" ht="15.75">
      <c r="A26" s="34"/>
      <c r="B26" s="34"/>
      <c r="C26" s="34"/>
      <c r="D26" s="34"/>
      <c r="E26" s="34"/>
      <c r="I26" s="31"/>
    </row>
    <row r="27" spans="1:5" ht="12.75">
      <c r="A27" s="34"/>
      <c r="B27" s="34"/>
      <c r="C27" s="34"/>
      <c r="D27" s="34"/>
      <c r="E27" s="3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21"/>
  <sheetViews>
    <sheetView tabSelected="1" view="pageBreakPreview" zoomScale="75" zoomScaleNormal="75" zoomScaleSheetLayoutView="75" zoomScalePageLayoutView="0" workbookViewId="0" topLeftCell="A7">
      <selection activeCell="BM14" sqref="BM14"/>
    </sheetView>
  </sheetViews>
  <sheetFormatPr defaultColWidth="8.8515625" defaultRowHeight="15"/>
  <cols>
    <col min="1" max="1" width="52.8515625" style="30" customWidth="1"/>
    <col min="2" max="2" width="21.28125" style="30" customWidth="1"/>
    <col min="3" max="3" width="22.00390625" style="30" customWidth="1"/>
    <col min="4" max="4" width="21.28125" style="30" customWidth="1"/>
    <col min="5" max="5" width="21.57421875" style="30" customWidth="1"/>
    <col min="6" max="6" width="8.8515625" style="30" customWidth="1"/>
    <col min="7" max="7" width="10.8515625" style="30" bestFit="1" customWidth="1"/>
    <col min="8" max="16384" width="8.8515625" style="30" customWidth="1"/>
  </cols>
  <sheetData>
    <row r="1" spans="1:5" s="25" customFormat="1" ht="49.5" customHeight="1">
      <c r="A1" s="314" t="s">
        <v>171</v>
      </c>
      <c r="B1" s="314"/>
      <c r="C1" s="314"/>
      <c r="D1" s="314"/>
      <c r="E1" s="314"/>
    </row>
    <row r="2" spans="1:5" s="25" customFormat="1" ht="20.25" customHeight="1">
      <c r="A2" s="315" t="s">
        <v>43</v>
      </c>
      <c r="B2" s="315"/>
      <c r="C2" s="315"/>
      <c r="D2" s="315"/>
      <c r="E2" s="315"/>
    </row>
    <row r="3" spans="1:5" s="25" customFormat="1" ht="17.25" customHeight="1" thickBot="1">
      <c r="A3" s="55"/>
      <c r="B3" s="55"/>
      <c r="C3" s="55"/>
      <c r="D3" s="55"/>
      <c r="E3" s="55"/>
    </row>
    <row r="4" spans="1:5" s="27" customFormat="1" ht="25.5" customHeight="1">
      <c r="A4" s="316"/>
      <c r="B4" s="318" t="s">
        <v>57</v>
      </c>
      <c r="C4" s="320" t="s">
        <v>66</v>
      </c>
      <c r="D4" s="322" t="s">
        <v>54</v>
      </c>
      <c r="E4" s="323"/>
    </row>
    <row r="5" spans="1:5" s="27" customFormat="1" ht="37.5" customHeight="1">
      <c r="A5" s="317"/>
      <c r="B5" s="319"/>
      <c r="C5" s="321"/>
      <c r="D5" s="58" t="s">
        <v>56</v>
      </c>
      <c r="E5" s="59" t="s">
        <v>3</v>
      </c>
    </row>
    <row r="6" spans="1:7" s="36" customFormat="1" ht="34.5" customHeight="1">
      <c r="A6" s="60" t="s">
        <v>23</v>
      </c>
      <c r="B6" s="35">
        <f>SUM(B7:B15)</f>
        <v>2709</v>
      </c>
      <c r="C6" s="35">
        <f>SUM(C7:C15)</f>
        <v>2003</v>
      </c>
      <c r="D6" s="35">
        <f>C6-B6</f>
        <v>-706</v>
      </c>
      <c r="E6" s="61">
        <f>ROUND(C6/B6*100,1)</f>
        <v>73.9</v>
      </c>
      <c r="G6" s="37"/>
    </row>
    <row r="7" spans="1:11" ht="51" customHeight="1">
      <c r="A7" s="62" t="s">
        <v>44</v>
      </c>
      <c r="B7" s="38">
        <v>630</v>
      </c>
      <c r="C7" s="38">
        <v>255</v>
      </c>
      <c r="D7" s="39">
        <f aca="true" t="shared" si="0" ref="D7:D15">C7-B7</f>
        <v>-375</v>
      </c>
      <c r="E7" s="63">
        <f aca="true" t="shared" si="1" ref="E7:E14">ROUND(C7/B7*100,1)</f>
        <v>40.5</v>
      </c>
      <c r="G7" s="37"/>
      <c r="H7" s="40"/>
      <c r="K7" s="40"/>
    </row>
    <row r="8" spans="1:11" ht="35.25" customHeight="1">
      <c r="A8" s="62" t="s">
        <v>45</v>
      </c>
      <c r="B8" s="38">
        <v>520</v>
      </c>
      <c r="C8" s="38">
        <v>181</v>
      </c>
      <c r="D8" s="39">
        <f t="shared" si="0"/>
        <v>-339</v>
      </c>
      <c r="E8" s="63">
        <f t="shared" si="1"/>
        <v>34.8</v>
      </c>
      <c r="G8" s="37"/>
      <c r="H8" s="40"/>
      <c r="K8" s="40"/>
    </row>
    <row r="9" spans="1:11" s="32" customFormat="1" ht="25.5" customHeight="1">
      <c r="A9" s="62" t="s">
        <v>46</v>
      </c>
      <c r="B9" s="38">
        <v>234</v>
      </c>
      <c r="C9" s="38">
        <v>278</v>
      </c>
      <c r="D9" s="39">
        <f t="shared" si="0"/>
        <v>44</v>
      </c>
      <c r="E9" s="63">
        <f t="shared" si="1"/>
        <v>118.8</v>
      </c>
      <c r="F9" s="30"/>
      <c r="G9" s="37"/>
      <c r="H9" s="40"/>
      <c r="I9" s="30"/>
      <c r="K9" s="40"/>
    </row>
    <row r="10" spans="1:11" ht="36.75" customHeight="1">
      <c r="A10" s="62" t="s">
        <v>47</v>
      </c>
      <c r="B10" s="38">
        <v>96</v>
      </c>
      <c r="C10" s="38">
        <v>87</v>
      </c>
      <c r="D10" s="39">
        <f t="shared" si="0"/>
        <v>-9</v>
      </c>
      <c r="E10" s="63">
        <f t="shared" si="1"/>
        <v>90.6</v>
      </c>
      <c r="G10" s="37"/>
      <c r="H10" s="40"/>
      <c r="K10" s="40"/>
    </row>
    <row r="11" spans="1:11" ht="28.5" customHeight="1">
      <c r="A11" s="62" t="s">
        <v>48</v>
      </c>
      <c r="B11" s="38">
        <v>161</v>
      </c>
      <c r="C11" s="38">
        <v>128</v>
      </c>
      <c r="D11" s="39">
        <f t="shared" si="0"/>
        <v>-33</v>
      </c>
      <c r="E11" s="63">
        <f t="shared" si="1"/>
        <v>79.5</v>
      </c>
      <c r="G11" s="37"/>
      <c r="H11" s="40"/>
      <c r="K11" s="40"/>
    </row>
    <row r="12" spans="1:11" ht="59.25" customHeight="1">
      <c r="A12" s="62" t="s">
        <v>49</v>
      </c>
      <c r="B12" s="38">
        <v>18</v>
      </c>
      <c r="C12" s="38">
        <v>4</v>
      </c>
      <c r="D12" s="39">
        <f t="shared" si="0"/>
        <v>-14</v>
      </c>
      <c r="E12" s="63">
        <f t="shared" si="1"/>
        <v>22.2</v>
      </c>
      <c r="G12" s="37"/>
      <c r="H12" s="40"/>
      <c r="K12" s="40"/>
    </row>
    <row r="13" spans="1:18" ht="30.75" customHeight="1">
      <c r="A13" s="62" t="s">
        <v>50</v>
      </c>
      <c r="B13" s="38">
        <v>343</v>
      </c>
      <c r="C13" s="38">
        <v>126</v>
      </c>
      <c r="D13" s="39">
        <f t="shared" si="0"/>
        <v>-217</v>
      </c>
      <c r="E13" s="63">
        <f t="shared" si="1"/>
        <v>36.7</v>
      </c>
      <c r="G13" s="37"/>
      <c r="H13" s="40"/>
      <c r="K13" s="40"/>
      <c r="R13" s="41"/>
    </row>
    <row r="14" spans="1:18" ht="75" customHeight="1">
      <c r="A14" s="62" t="s">
        <v>51</v>
      </c>
      <c r="B14" s="38">
        <v>271</v>
      </c>
      <c r="C14" s="38">
        <v>614</v>
      </c>
      <c r="D14" s="39">
        <f t="shared" si="0"/>
        <v>343</v>
      </c>
      <c r="E14" s="63">
        <f t="shared" si="1"/>
        <v>226.6</v>
      </c>
      <c r="G14" s="37"/>
      <c r="H14" s="40"/>
      <c r="K14" s="40"/>
      <c r="R14" s="41"/>
    </row>
    <row r="15" spans="1:18" ht="33" customHeight="1" thickBot="1">
      <c r="A15" s="64" t="s">
        <v>52</v>
      </c>
      <c r="B15" s="65">
        <v>436</v>
      </c>
      <c r="C15" s="65">
        <v>330</v>
      </c>
      <c r="D15" s="66">
        <f t="shared" si="0"/>
        <v>-106</v>
      </c>
      <c r="E15" s="67">
        <f>ROUND(C15/B15*100,1)</f>
        <v>75.7</v>
      </c>
      <c r="G15" s="37"/>
      <c r="H15" s="40"/>
      <c r="K15" s="40"/>
      <c r="R15" s="41"/>
    </row>
    <row r="16" spans="1:18" ht="12.75">
      <c r="A16" s="34"/>
      <c r="B16" s="34"/>
      <c r="C16" s="34"/>
      <c r="D16" s="34"/>
      <c r="R16" s="41"/>
    </row>
    <row r="17" spans="1:18" ht="12.75">
      <c r="A17" s="34"/>
      <c r="B17" s="34"/>
      <c r="C17" s="34"/>
      <c r="D17" s="34"/>
      <c r="R17" s="41"/>
    </row>
    <row r="18" ht="12.75">
      <c r="R18" s="41"/>
    </row>
    <row r="19" ht="12.75">
      <c r="R19" s="41"/>
    </row>
    <row r="20" ht="12.75">
      <c r="R20" s="41"/>
    </row>
    <row r="21" ht="12.75">
      <c r="R21" s="4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tabSelected="1" view="pageBreakPreview" zoomScale="86" zoomScaleSheetLayoutView="86" zoomScalePageLayoutView="0" workbookViewId="0" topLeftCell="A1">
      <selection activeCell="BM14" sqref="BM14"/>
    </sheetView>
  </sheetViews>
  <sheetFormatPr defaultColWidth="9.140625" defaultRowHeight="15"/>
  <cols>
    <col min="1" max="1" width="57.8515625" style="239" customWidth="1"/>
    <col min="2" max="2" width="10.421875" style="239" customWidth="1"/>
    <col min="3" max="3" width="9.421875" style="239" customWidth="1"/>
    <col min="4" max="5" width="8.7109375" style="239" customWidth="1"/>
    <col min="6" max="7" width="11.7109375" style="239" bestFit="1" customWidth="1"/>
    <col min="8" max="16384" width="9.140625" style="239" customWidth="1"/>
  </cols>
  <sheetData>
    <row r="1" spans="1:5" ht="26.25" customHeight="1">
      <c r="A1" s="324" t="s">
        <v>62</v>
      </c>
      <c r="B1" s="324"/>
      <c r="C1" s="324"/>
      <c r="D1" s="324"/>
      <c r="E1" s="324"/>
    </row>
    <row r="2" spans="1:5" ht="27" customHeight="1">
      <c r="A2" s="325" t="s">
        <v>173</v>
      </c>
      <c r="B2" s="325"/>
      <c r="C2" s="325"/>
      <c r="D2" s="325"/>
      <c r="E2" s="325"/>
    </row>
    <row r="3" spans="1:5" ht="18" customHeight="1">
      <c r="A3" s="326" t="s">
        <v>0</v>
      </c>
      <c r="B3" s="326" t="s">
        <v>1</v>
      </c>
      <c r="C3" s="326" t="s">
        <v>68</v>
      </c>
      <c r="D3" s="327" t="s">
        <v>2</v>
      </c>
      <c r="E3" s="327"/>
    </row>
    <row r="4" spans="1:5" ht="50.25" customHeight="1">
      <c r="A4" s="326"/>
      <c r="B4" s="326"/>
      <c r="C4" s="326"/>
      <c r="D4" s="24" t="s">
        <v>3</v>
      </c>
      <c r="E4" s="240" t="s">
        <v>63</v>
      </c>
    </row>
    <row r="5" spans="1:5" ht="21" customHeight="1">
      <c r="A5" s="241" t="s">
        <v>139</v>
      </c>
      <c r="B5" s="242">
        <v>28896</v>
      </c>
      <c r="C5" s="242">
        <v>24672</v>
      </c>
      <c r="D5" s="243">
        <f aca="true" t="shared" si="0" ref="D5:D21">ROUND(C5/B5*100,1)</f>
        <v>85.4</v>
      </c>
      <c r="E5" s="244">
        <f aca="true" t="shared" si="1" ref="E5:E20">C5-B5</f>
        <v>-4224</v>
      </c>
    </row>
    <row r="6" spans="1:5" ht="15.75">
      <c r="A6" s="245" t="s">
        <v>140</v>
      </c>
      <c r="B6" s="246">
        <v>14540</v>
      </c>
      <c r="C6" s="246">
        <v>11714</v>
      </c>
      <c r="D6" s="247">
        <f t="shared" si="0"/>
        <v>80.6</v>
      </c>
      <c r="E6" s="248">
        <f t="shared" si="1"/>
        <v>-2826</v>
      </c>
    </row>
    <row r="7" spans="1:6" ht="33" customHeight="1">
      <c r="A7" s="241" t="s">
        <v>178</v>
      </c>
      <c r="B7" s="242">
        <v>17604</v>
      </c>
      <c r="C7" s="242">
        <v>16598</v>
      </c>
      <c r="D7" s="243">
        <f t="shared" si="0"/>
        <v>94.3</v>
      </c>
      <c r="E7" s="244">
        <f t="shared" si="1"/>
        <v>-1006</v>
      </c>
      <c r="F7" s="249"/>
    </row>
    <row r="8" spans="1:6" ht="15.75">
      <c r="A8" s="250" t="s">
        <v>179</v>
      </c>
      <c r="B8" s="246">
        <v>10384</v>
      </c>
      <c r="C8" s="246">
        <v>10665</v>
      </c>
      <c r="D8" s="243">
        <f t="shared" si="0"/>
        <v>102.7</v>
      </c>
      <c r="E8" s="244">
        <f t="shared" si="1"/>
        <v>281</v>
      </c>
      <c r="F8" s="249"/>
    </row>
    <row r="9" spans="1:6" ht="33" customHeight="1">
      <c r="A9" s="251" t="s">
        <v>180</v>
      </c>
      <c r="B9" s="252">
        <v>59</v>
      </c>
      <c r="C9" s="252">
        <v>64.3</v>
      </c>
      <c r="D9" s="328" t="s">
        <v>174</v>
      </c>
      <c r="E9" s="329"/>
      <c r="F9" s="253"/>
    </row>
    <row r="10" spans="1:6" ht="33" customHeight="1">
      <c r="A10" s="254" t="s">
        <v>181</v>
      </c>
      <c r="B10" s="255">
        <v>6599</v>
      </c>
      <c r="C10" s="255">
        <v>5530</v>
      </c>
      <c r="D10" s="243">
        <f>ROUND(C10/B10*100,1)</f>
        <v>83.8</v>
      </c>
      <c r="E10" s="243">
        <f>C10-B10</f>
        <v>-1069</v>
      </c>
      <c r="F10" s="253"/>
    </row>
    <row r="11" spans="1:6" ht="15" customHeight="1">
      <c r="A11" s="286" t="s">
        <v>182</v>
      </c>
      <c r="B11" s="330">
        <v>38</v>
      </c>
      <c r="C11" s="330">
        <v>43</v>
      </c>
      <c r="D11" s="331">
        <f>ROUND(C11/B11*100,1)</f>
        <v>113.2</v>
      </c>
      <c r="E11" s="332">
        <f>C11-B11</f>
        <v>5</v>
      </c>
      <c r="F11" s="253"/>
    </row>
    <row r="12" spans="1:6" ht="30" customHeight="1">
      <c r="A12" s="287" t="s">
        <v>183</v>
      </c>
      <c r="B12" s="330"/>
      <c r="C12" s="330"/>
      <c r="D12" s="331"/>
      <c r="E12" s="332"/>
      <c r="F12" s="249"/>
    </row>
    <row r="13" spans="1:6" ht="35.25" customHeight="1">
      <c r="A13" s="245" t="s">
        <v>184</v>
      </c>
      <c r="B13" s="255">
        <v>481</v>
      </c>
      <c r="C13" s="255">
        <v>340</v>
      </c>
      <c r="D13" s="247">
        <f>ROUND(C13/B13*100,1)</f>
        <v>70.7</v>
      </c>
      <c r="E13" s="256">
        <f>C13-B13</f>
        <v>-141</v>
      </c>
      <c r="F13" s="249"/>
    </row>
    <row r="14" spans="1:5" ht="33" customHeight="1">
      <c r="A14" s="254" t="s">
        <v>141</v>
      </c>
      <c r="B14" s="257">
        <v>4607</v>
      </c>
      <c r="C14" s="257">
        <v>3799</v>
      </c>
      <c r="D14" s="247">
        <f t="shared" si="0"/>
        <v>82.5</v>
      </c>
      <c r="E14" s="248">
        <f t="shared" si="1"/>
        <v>-808</v>
      </c>
    </row>
    <row r="15" spans="1:5" ht="16.5" customHeight="1">
      <c r="A15" s="245" t="s">
        <v>142</v>
      </c>
      <c r="B15" s="258">
        <v>1803</v>
      </c>
      <c r="C15" s="258">
        <v>2578</v>
      </c>
      <c r="D15" s="247">
        <f>ROUND(C15/B15*100,1)</f>
        <v>143</v>
      </c>
      <c r="E15" s="248">
        <f>C15-B15</f>
        <v>775</v>
      </c>
    </row>
    <row r="16" spans="1:5" ht="17.25" customHeight="1">
      <c r="A16" s="254" t="s">
        <v>105</v>
      </c>
      <c r="B16" s="257">
        <v>1</v>
      </c>
      <c r="C16" s="255">
        <v>14</v>
      </c>
      <c r="D16" s="247">
        <f>ROUND(C16/B16*100,1)</f>
        <v>1400</v>
      </c>
      <c r="E16" s="248">
        <f>C16-B16</f>
        <v>13</v>
      </c>
    </row>
    <row r="17" spans="1:5" ht="33.75" customHeight="1">
      <c r="A17" s="241" t="s">
        <v>143</v>
      </c>
      <c r="B17" s="259">
        <v>2693</v>
      </c>
      <c r="C17" s="259">
        <v>2406</v>
      </c>
      <c r="D17" s="243">
        <f t="shared" si="0"/>
        <v>89.3</v>
      </c>
      <c r="E17" s="244">
        <f t="shared" si="1"/>
        <v>-287</v>
      </c>
    </row>
    <row r="18" spans="1:5" ht="31.5">
      <c r="A18" s="254" t="s">
        <v>144</v>
      </c>
      <c r="B18" s="255">
        <v>5364</v>
      </c>
      <c r="C18" s="255">
        <v>5251</v>
      </c>
      <c r="D18" s="260">
        <f t="shared" si="0"/>
        <v>97.9</v>
      </c>
      <c r="E18" s="248">
        <f t="shared" si="1"/>
        <v>-113</v>
      </c>
    </row>
    <row r="19" spans="1:10" ht="20.25" customHeight="1">
      <c r="A19" s="241" t="s">
        <v>13</v>
      </c>
      <c r="B19" s="259">
        <v>19967</v>
      </c>
      <c r="C19" s="259">
        <v>21072</v>
      </c>
      <c r="D19" s="243">
        <f t="shared" si="0"/>
        <v>105.5</v>
      </c>
      <c r="E19" s="244">
        <f t="shared" si="1"/>
        <v>1105</v>
      </c>
      <c r="J19" s="262"/>
    </row>
    <row r="20" spans="1:5" ht="20.25" customHeight="1">
      <c r="A20" s="245" t="s">
        <v>145</v>
      </c>
      <c r="B20" s="258">
        <v>19077</v>
      </c>
      <c r="C20" s="258">
        <v>19959</v>
      </c>
      <c r="D20" s="247">
        <f t="shared" si="0"/>
        <v>104.6</v>
      </c>
      <c r="E20" s="248">
        <f t="shared" si="1"/>
        <v>882</v>
      </c>
    </row>
    <row r="21" spans="1:5" ht="27" customHeight="1">
      <c r="A21" s="285" t="s">
        <v>185</v>
      </c>
      <c r="B21" s="259">
        <v>24324</v>
      </c>
      <c r="C21" s="259">
        <v>20439</v>
      </c>
      <c r="D21" s="247">
        <f t="shared" si="0"/>
        <v>84</v>
      </c>
      <c r="E21" s="263" t="s">
        <v>186</v>
      </c>
    </row>
    <row r="22" spans="1:5" ht="9" customHeight="1">
      <c r="A22" s="333" t="s">
        <v>175</v>
      </c>
      <c r="B22" s="334"/>
      <c r="C22" s="334"/>
      <c r="D22" s="334"/>
      <c r="E22" s="335"/>
    </row>
    <row r="23" spans="1:5" ht="18" customHeight="1">
      <c r="A23" s="336"/>
      <c r="B23" s="337"/>
      <c r="C23" s="337"/>
      <c r="D23" s="337"/>
      <c r="E23" s="338"/>
    </row>
    <row r="24" spans="1:5" ht="12.75" customHeight="1">
      <c r="A24" s="326" t="s">
        <v>0</v>
      </c>
      <c r="B24" s="326" t="s">
        <v>57</v>
      </c>
      <c r="C24" s="326" t="s">
        <v>58</v>
      </c>
      <c r="D24" s="339" t="s">
        <v>2</v>
      </c>
      <c r="E24" s="340"/>
    </row>
    <row r="25" spans="1:5" ht="18.75" customHeight="1">
      <c r="A25" s="326"/>
      <c r="B25" s="326"/>
      <c r="C25" s="326"/>
      <c r="D25" s="24" t="s">
        <v>3</v>
      </c>
      <c r="E25" s="240" t="s">
        <v>64</v>
      </c>
    </row>
    <row r="26" spans="1:7" ht="26.25" customHeight="1">
      <c r="A26" s="241" t="s">
        <v>146</v>
      </c>
      <c r="B26" s="259">
        <v>14649</v>
      </c>
      <c r="C26" s="259">
        <v>12758</v>
      </c>
      <c r="D26" s="243">
        <f>ROUND(C26/B26*100,1)</f>
        <v>87.1</v>
      </c>
      <c r="E26" s="244">
        <f>C26-B26</f>
        <v>-1891</v>
      </c>
      <c r="F26" s="264"/>
      <c r="G26" s="264"/>
    </row>
    <row r="27" spans="1:5" ht="15.75">
      <c r="A27" s="241" t="s">
        <v>147</v>
      </c>
      <c r="B27" s="259">
        <v>12036</v>
      </c>
      <c r="C27" s="259">
        <v>10130</v>
      </c>
      <c r="D27" s="243">
        <f>ROUND(C27/B27*100,1)</f>
        <v>84.2</v>
      </c>
      <c r="E27" s="244">
        <f>C27-B27</f>
        <v>-1906</v>
      </c>
    </row>
    <row r="28" spans="1:5" ht="31.5">
      <c r="A28" s="285" t="s">
        <v>187</v>
      </c>
      <c r="B28" s="259">
        <v>1650</v>
      </c>
      <c r="C28" s="259">
        <v>1967</v>
      </c>
      <c r="D28" s="243">
        <f>ROUND(C28/B28*100,1)</f>
        <v>119.2</v>
      </c>
      <c r="E28" s="244">
        <v>317</v>
      </c>
    </row>
    <row r="29" spans="1:5" ht="24" customHeight="1">
      <c r="A29" s="241" t="s">
        <v>148</v>
      </c>
      <c r="B29" s="242">
        <v>1424</v>
      </c>
      <c r="C29" s="242">
        <v>2220</v>
      </c>
      <c r="D29" s="243">
        <f>ROUND(C29/B29*100,1)</f>
        <v>155.9</v>
      </c>
      <c r="E29" s="24">
        <f>C29-B29</f>
        <v>796</v>
      </c>
    </row>
    <row r="30" spans="1:5" ht="34.5" customHeight="1">
      <c r="A30" s="241" t="s">
        <v>149</v>
      </c>
      <c r="B30" s="242" t="s">
        <v>4</v>
      </c>
      <c r="C30" s="242">
        <v>943</v>
      </c>
      <c r="D30" s="243" t="s">
        <v>4</v>
      </c>
      <c r="E30" s="24" t="s">
        <v>4</v>
      </c>
    </row>
    <row r="31" spans="1:9" ht="27" customHeight="1">
      <c r="A31" s="265" t="s">
        <v>106</v>
      </c>
      <c r="B31" s="242">
        <v>3698</v>
      </c>
      <c r="C31" s="242">
        <v>4902</v>
      </c>
      <c r="D31" s="266">
        <f>ROUND(C31/B31*100,1)</f>
        <v>132.6</v>
      </c>
      <c r="E31" s="267" t="s">
        <v>176</v>
      </c>
      <c r="F31" s="261"/>
      <c r="H31" s="261"/>
      <c r="I31" s="268"/>
    </row>
    <row r="32" spans="1:5" ht="24.75" customHeight="1">
      <c r="A32" s="241" t="s">
        <v>150</v>
      </c>
      <c r="B32" s="269">
        <v>10</v>
      </c>
      <c r="C32" s="269">
        <v>6</v>
      </c>
      <c r="D32" s="341" t="s">
        <v>177</v>
      </c>
      <c r="E32" s="342"/>
    </row>
    <row r="33" spans="1:5" ht="33" customHeight="1">
      <c r="A33" s="343"/>
      <c r="B33" s="343"/>
      <c r="C33" s="343"/>
      <c r="D33" s="343"/>
      <c r="E33" s="343"/>
    </row>
  </sheetData>
  <sheetProtection/>
  <mergeCells count="18">
    <mergeCell ref="A24:A25"/>
    <mergeCell ref="B24:B25"/>
    <mergeCell ref="C24:C25"/>
    <mergeCell ref="D24:E24"/>
    <mergeCell ref="D32:E32"/>
    <mergeCell ref="A33:E33"/>
    <mergeCell ref="D9:E9"/>
    <mergeCell ref="B11:B12"/>
    <mergeCell ref="C11:C12"/>
    <mergeCell ref="D11:D12"/>
    <mergeCell ref="E11:E12"/>
    <mergeCell ref="A22:E23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O145"/>
  <sheetViews>
    <sheetView tabSelected="1" view="pageBreakPreview" zoomScale="75" zoomScaleNormal="75" zoomScaleSheetLayoutView="75" zoomScalePageLayoutView="0" workbookViewId="0" topLeftCell="AT1">
      <selection activeCell="BM14" sqref="BM14"/>
    </sheetView>
  </sheetViews>
  <sheetFormatPr defaultColWidth="9.140625" defaultRowHeight="15"/>
  <cols>
    <col min="1" max="1" width="24.8515625" style="212" customWidth="1"/>
    <col min="2" max="3" width="9.57421875" style="3" customWidth="1"/>
    <col min="4" max="4" width="8.57421875" style="3" customWidth="1"/>
    <col min="5" max="7" width="8.28125" style="3" customWidth="1"/>
    <col min="8" max="8" width="7.421875" style="3" customWidth="1"/>
    <col min="9" max="9" width="8.28125" style="3" customWidth="1"/>
    <col min="10" max="11" width="8.7109375" style="3" customWidth="1"/>
    <col min="12" max="12" width="7.421875" style="3" customWidth="1"/>
    <col min="13" max="13" width="8.140625" style="3" customWidth="1"/>
    <col min="14" max="15" width="8.7109375" style="3" customWidth="1"/>
    <col min="16" max="16" width="7.57421875" style="3" customWidth="1"/>
    <col min="17" max="17" width="6.57421875" style="3" customWidth="1"/>
    <col min="18" max="19" width="7.421875" style="3" customWidth="1"/>
    <col min="20" max="20" width="7.140625" style="3" customWidth="1"/>
    <col min="21" max="21" width="6.8515625" style="3" customWidth="1"/>
    <col min="22" max="23" width="9.57421875" style="3" customWidth="1"/>
    <col min="24" max="24" width="8.140625" style="3" customWidth="1"/>
    <col min="25" max="25" width="8.421875" style="3" customWidth="1"/>
    <col min="26" max="27" width="8.57421875" style="3" customWidth="1"/>
    <col min="28" max="28" width="7.7109375" style="3" customWidth="1"/>
    <col min="29" max="29" width="8.28125" style="3" customWidth="1"/>
    <col min="30" max="30" width="7.8515625" style="3" customWidth="1"/>
    <col min="31" max="31" width="8.421875" style="3" customWidth="1"/>
    <col min="32" max="32" width="9.7109375" style="3" customWidth="1"/>
    <col min="33" max="33" width="7.7109375" style="3" customWidth="1"/>
    <col min="34" max="35" width="7.57421875" style="3" customWidth="1"/>
    <col min="36" max="36" width="9.28125" style="3" customWidth="1"/>
    <col min="37" max="37" width="7.28125" style="3" customWidth="1"/>
    <col min="38" max="39" width="8.140625" style="3" customWidth="1"/>
    <col min="40" max="40" width="8.00390625" style="3" customWidth="1"/>
    <col min="41" max="41" width="7.7109375" style="3" customWidth="1"/>
    <col min="42" max="43" width="8.7109375" style="3" customWidth="1"/>
    <col min="44" max="44" width="8.57421875" style="3" customWidth="1"/>
    <col min="45" max="45" width="8.140625" style="3" customWidth="1"/>
    <col min="46" max="46" width="8.421875" style="3" customWidth="1"/>
    <col min="47" max="47" width="8.57421875" style="3" customWidth="1"/>
    <col min="48" max="49" width="8.28125" style="3" customWidth="1"/>
    <col min="50" max="50" width="8.7109375" style="3" customWidth="1"/>
    <col min="51" max="51" width="8.8515625" style="3" customWidth="1"/>
    <col min="52" max="52" width="8.140625" style="3" customWidth="1"/>
    <col min="53" max="53" width="9.00390625" style="3" customWidth="1"/>
    <col min="54" max="55" width="8.00390625" style="3" customWidth="1"/>
    <col min="56" max="56" width="7.421875" style="3" customWidth="1"/>
    <col min="57" max="58" width="7.140625" style="3" customWidth="1"/>
    <col min="59" max="59" width="7.8515625" style="3" customWidth="1"/>
    <col min="60" max="60" width="7.28125" style="3" customWidth="1"/>
    <col min="61" max="61" width="8.00390625" style="3" customWidth="1"/>
    <col min="62" max="62" width="6.57421875" style="3" customWidth="1"/>
    <col min="63" max="63" width="9.28125" style="3" customWidth="1"/>
    <col min="64" max="16384" width="9.140625" style="3" customWidth="1"/>
  </cols>
  <sheetData>
    <row r="1" spans="1:62" ht="21.75" customHeight="1">
      <c r="A1" s="208"/>
      <c r="B1" s="376" t="s">
        <v>65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T1" s="4"/>
      <c r="AV1" s="4"/>
      <c r="AW1" s="4"/>
      <c r="AY1" s="5"/>
      <c r="BD1" s="5"/>
      <c r="BE1" s="5"/>
      <c r="BJ1" s="5"/>
    </row>
    <row r="2" spans="1:54" ht="21.75" customHeight="1">
      <c r="A2" s="209"/>
      <c r="B2" s="377" t="s">
        <v>172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  <c r="AM2" s="7"/>
      <c r="AN2" s="7"/>
      <c r="AO2" s="7"/>
      <c r="AP2" s="7"/>
      <c r="AQ2" s="7"/>
      <c r="AR2" s="7"/>
      <c r="AS2" s="7"/>
      <c r="AT2" s="8"/>
      <c r="AU2" s="8"/>
      <c r="AV2" s="8"/>
      <c r="AW2" s="8"/>
      <c r="AX2" s="8"/>
      <c r="AY2" s="5" t="s">
        <v>5</v>
      </c>
      <c r="BB2" s="5"/>
    </row>
    <row r="3" spans="1:62" ht="16.5" customHeight="1">
      <c r="A3" s="378"/>
      <c r="B3" s="351" t="s">
        <v>6</v>
      </c>
      <c r="C3" s="351"/>
      <c r="D3" s="351"/>
      <c r="E3" s="351"/>
      <c r="F3" s="352" t="s">
        <v>7</v>
      </c>
      <c r="G3" s="353"/>
      <c r="H3" s="353"/>
      <c r="I3" s="354"/>
      <c r="J3" s="352" t="s">
        <v>8</v>
      </c>
      <c r="K3" s="353"/>
      <c r="L3" s="353"/>
      <c r="M3" s="354"/>
      <c r="N3" s="366" t="s">
        <v>134</v>
      </c>
      <c r="O3" s="367"/>
      <c r="P3" s="367"/>
      <c r="Q3" s="368"/>
      <c r="R3" s="352" t="s">
        <v>9</v>
      </c>
      <c r="S3" s="353"/>
      <c r="T3" s="353"/>
      <c r="U3" s="354"/>
      <c r="V3" s="352" t="s">
        <v>10</v>
      </c>
      <c r="W3" s="353"/>
      <c r="X3" s="353"/>
      <c r="Y3" s="354"/>
      <c r="Z3" s="374" t="s">
        <v>137</v>
      </c>
      <c r="AA3" s="375"/>
      <c r="AB3" s="375"/>
      <c r="AC3" s="375"/>
      <c r="AD3" s="375"/>
      <c r="AE3" s="375"/>
      <c r="AF3" s="375"/>
      <c r="AG3" s="373"/>
      <c r="AH3" s="352" t="s">
        <v>11</v>
      </c>
      <c r="AI3" s="353"/>
      <c r="AJ3" s="353"/>
      <c r="AK3" s="354"/>
      <c r="AL3" s="350" t="s">
        <v>12</v>
      </c>
      <c r="AM3" s="350"/>
      <c r="AN3" s="350"/>
      <c r="AO3" s="350"/>
      <c r="AP3" s="351" t="s">
        <v>13</v>
      </c>
      <c r="AQ3" s="351"/>
      <c r="AR3" s="351"/>
      <c r="AS3" s="351"/>
      <c r="AT3" s="352" t="s">
        <v>14</v>
      </c>
      <c r="AU3" s="353"/>
      <c r="AV3" s="353"/>
      <c r="AW3" s="354"/>
      <c r="AX3" s="351" t="s">
        <v>15</v>
      </c>
      <c r="AY3" s="351"/>
      <c r="AZ3" s="351"/>
      <c r="BA3" s="351"/>
      <c r="BB3" s="352" t="s">
        <v>151</v>
      </c>
      <c r="BC3" s="353"/>
      <c r="BD3" s="354"/>
      <c r="BE3" s="352" t="s">
        <v>16</v>
      </c>
      <c r="BF3" s="353"/>
      <c r="BG3" s="353"/>
      <c r="BH3" s="353"/>
      <c r="BI3" s="354"/>
      <c r="BJ3" s="9"/>
    </row>
    <row r="4" spans="1:66" ht="38.25" customHeight="1">
      <c r="A4" s="379"/>
      <c r="B4" s="351"/>
      <c r="C4" s="351"/>
      <c r="D4" s="351"/>
      <c r="E4" s="351"/>
      <c r="F4" s="355"/>
      <c r="G4" s="356"/>
      <c r="H4" s="356"/>
      <c r="I4" s="357"/>
      <c r="J4" s="355"/>
      <c r="K4" s="356"/>
      <c r="L4" s="356"/>
      <c r="M4" s="357"/>
      <c r="N4" s="369"/>
      <c r="O4" s="370"/>
      <c r="P4" s="370"/>
      <c r="Q4" s="371"/>
      <c r="R4" s="355"/>
      <c r="S4" s="356"/>
      <c r="T4" s="356"/>
      <c r="U4" s="357"/>
      <c r="V4" s="355"/>
      <c r="W4" s="356"/>
      <c r="X4" s="356"/>
      <c r="Y4" s="357"/>
      <c r="Z4" s="360" t="s">
        <v>136</v>
      </c>
      <c r="AA4" s="372"/>
      <c r="AB4" s="372"/>
      <c r="AC4" s="372"/>
      <c r="AD4" s="355" t="s">
        <v>138</v>
      </c>
      <c r="AE4" s="356"/>
      <c r="AF4" s="356"/>
      <c r="AG4" s="357"/>
      <c r="AH4" s="355"/>
      <c r="AI4" s="356"/>
      <c r="AJ4" s="356"/>
      <c r="AK4" s="357"/>
      <c r="AL4" s="350"/>
      <c r="AM4" s="350"/>
      <c r="AN4" s="350"/>
      <c r="AO4" s="350"/>
      <c r="AP4" s="351"/>
      <c r="AQ4" s="351"/>
      <c r="AR4" s="351"/>
      <c r="AS4" s="351"/>
      <c r="AT4" s="355"/>
      <c r="AU4" s="356"/>
      <c r="AV4" s="356"/>
      <c r="AW4" s="357"/>
      <c r="AX4" s="351"/>
      <c r="AY4" s="351"/>
      <c r="AZ4" s="351"/>
      <c r="BA4" s="351"/>
      <c r="BB4" s="355"/>
      <c r="BC4" s="356"/>
      <c r="BD4" s="357"/>
      <c r="BE4" s="355"/>
      <c r="BF4" s="356"/>
      <c r="BG4" s="356"/>
      <c r="BH4" s="356"/>
      <c r="BI4" s="357"/>
      <c r="BJ4" s="9"/>
      <c r="BL4" s="4"/>
      <c r="BM4" s="4"/>
      <c r="BN4" s="4"/>
    </row>
    <row r="5" spans="1:66" ht="15" customHeight="1">
      <c r="A5" s="379"/>
      <c r="B5" s="381"/>
      <c r="C5" s="381"/>
      <c r="D5" s="381"/>
      <c r="E5" s="381"/>
      <c r="F5" s="355"/>
      <c r="G5" s="356"/>
      <c r="H5" s="356"/>
      <c r="I5" s="357"/>
      <c r="J5" s="358"/>
      <c r="K5" s="359"/>
      <c r="L5" s="359"/>
      <c r="M5" s="360"/>
      <c r="N5" s="111"/>
      <c r="O5" s="112"/>
      <c r="P5" s="112"/>
      <c r="Q5" s="113"/>
      <c r="R5" s="358"/>
      <c r="S5" s="359"/>
      <c r="T5" s="359"/>
      <c r="U5" s="360"/>
      <c r="V5" s="358"/>
      <c r="W5" s="359"/>
      <c r="X5" s="359"/>
      <c r="Y5" s="360"/>
      <c r="Z5" s="373"/>
      <c r="AA5" s="351"/>
      <c r="AB5" s="351"/>
      <c r="AC5" s="351"/>
      <c r="AD5" s="358"/>
      <c r="AE5" s="359"/>
      <c r="AF5" s="359"/>
      <c r="AG5" s="360"/>
      <c r="AH5" s="358"/>
      <c r="AI5" s="359"/>
      <c r="AJ5" s="359"/>
      <c r="AK5" s="360"/>
      <c r="AL5" s="350"/>
      <c r="AM5" s="350"/>
      <c r="AN5" s="350"/>
      <c r="AO5" s="350"/>
      <c r="AP5" s="351"/>
      <c r="AQ5" s="351"/>
      <c r="AR5" s="351"/>
      <c r="AS5" s="351"/>
      <c r="AT5" s="358"/>
      <c r="AU5" s="359"/>
      <c r="AV5" s="359"/>
      <c r="AW5" s="360"/>
      <c r="AX5" s="351"/>
      <c r="AY5" s="351"/>
      <c r="AZ5" s="351"/>
      <c r="BA5" s="351"/>
      <c r="BB5" s="358"/>
      <c r="BC5" s="359"/>
      <c r="BD5" s="360"/>
      <c r="BE5" s="358"/>
      <c r="BF5" s="359"/>
      <c r="BG5" s="359"/>
      <c r="BH5" s="359"/>
      <c r="BI5" s="360"/>
      <c r="BJ5" s="9"/>
      <c r="BK5" s="4"/>
      <c r="BL5" s="4"/>
      <c r="BM5" s="4"/>
      <c r="BN5" s="4"/>
    </row>
    <row r="6" spans="1:66" ht="38.25" customHeight="1">
      <c r="A6" s="379"/>
      <c r="B6" s="346">
        <v>2017</v>
      </c>
      <c r="C6" s="346">
        <v>2018</v>
      </c>
      <c r="D6" s="344" t="s">
        <v>17</v>
      </c>
      <c r="E6" s="344"/>
      <c r="F6" s="361">
        <v>2017</v>
      </c>
      <c r="G6" s="346">
        <v>2018</v>
      </c>
      <c r="H6" s="344" t="s">
        <v>17</v>
      </c>
      <c r="I6" s="344"/>
      <c r="J6" s="346">
        <v>2017</v>
      </c>
      <c r="K6" s="346">
        <v>2018</v>
      </c>
      <c r="L6" s="362" t="s">
        <v>17</v>
      </c>
      <c r="M6" s="363"/>
      <c r="N6" s="346">
        <v>2017</v>
      </c>
      <c r="O6" s="346">
        <v>2018</v>
      </c>
      <c r="P6" s="344" t="s">
        <v>17</v>
      </c>
      <c r="Q6" s="344"/>
      <c r="R6" s="346">
        <v>2017</v>
      </c>
      <c r="S6" s="346">
        <v>2018</v>
      </c>
      <c r="T6" s="345" t="s">
        <v>17</v>
      </c>
      <c r="U6" s="345"/>
      <c r="V6" s="346">
        <v>2017</v>
      </c>
      <c r="W6" s="346">
        <v>2018</v>
      </c>
      <c r="X6" s="344" t="s">
        <v>17</v>
      </c>
      <c r="Y6" s="344"/>
      <c r="Z6" s="348">
        <v>2017</v>
      </c>
      <c r="AA6" s="348">
        <v>2018</v>
      </c>
      <c r="AB6" s="344" t="s">
        <v>17</v>
      </c>
      <c r="AC6" s="344"/>
      <c r="AD6" s="346">
        <v>2017</v>
      </c>
      <c r="AE6" s="346">
        <v>2018</v>
      </c>
      <c r="AF6" s="344" t="s">
        <v>17</v>
      </c>
      <c r="AG6" s="344"/>
      <c r="AH6" s="346">
        <v>2017</v>
      </c>
      <c r="AI6" s="346">
        <v>2018</v>
      </c>
      <c r="AJ6" s="344" t="s">
        <v>17</v>
      </c>
      <c r="AK6" s="344"/>
      <c r="AL6" s="346">
        <v>2017</v>
      </c>
      <c r="AM6" s="346">
        <v>2018</v>
      </c>
      <c r="AN6" s="344" t="s">
        <v>17</v>
      </c>
      <c r="AO6" s="344"/>
      <c r="AP6" s="344" t="s">
        <v>18</v>
      </c>
      <c r="AQ6" s="344"/>
      <c r="AR6" s="344" t="s">
        <v>17</v>
      </c>
      <c r="AS6" s="344"/>
      <c r="AT6" s="346">
        <v>2017</v>
      </c>
      <c r="AU6" s="346">
        <v>2018</v>
      </c>
      <c r="AV6" s="344" t="s">
        <v>17</v>
      </c>
      <c r="AW6" s="344"/>
      <c r="AX6" s="346">
        <v>2017</v>
      </c>
      <c r="AY6" s="346">
        <v>2018</v>
      </c>
      <c r="AZ6" s="344" t="s">
        <v>17</v>
      </c>
      <c r="BA6" s="344"/>
      <c r="BB6" s="346">
        <v>2017</v>
      </c>
      <c r="BC6" s="346">
        <v>2018</v>
      </c>
      <c r="BD6" s="364" t="s">
        <v>135</v>
      </c>
      <c r="BE6" s="346">
        <v>2017</v>
      </c>
      <c r="BF6" s="346">
        <v>2018</v>
      </c>
      <c r="BG6" s="344" t="s">
        <v>17</v>
      </c>
      <c r="BH6" s="344"/>
      <c r="BI6" s="345" t="s">
        <v>20</v>
      </c>
      <c r="BJ6" s="10"/>
      <c r="BK6" s="4"/>
      <c r="BL6" s="4"/>
      <c r="BM6" s="4"/>
      <c r="BN6" s="4"/>
    </row>
    <row r="7" spans="1:66" s="14" customFormat="1" ht="24.75" customHeight="1">
      <c r="A7" s="380"/>
      <c r="B7" s="347"/>
      <c r="C7" s="347"/>
      <c r="D7" s="11" t="s">
        <v>3</v>
      </c>
      <c r="E7" s="11" t="s">
        <v>19</v>
      </c>
      <c r="F7" s="361"/>
      <c r="G7" s="347"/>
      <c r="H7" s="11" t="s">
        <v>3</v>
      </c>
      <c r="I7" s="11" t="s">
        <v>19</v>
      </c>
      <c r="J7" s="347"/>
      <c r="K7" s="347"/>
      <c r="L7" s="11" t="s">
        <v>3</v>
      </c>
      <c r="M7" s="11" t="s">
        <v>19</v>
      </c>
      <c r="N7" s="347"/>
      <c r="O7" s="347"/>
      <c r="P7" s="11" t="s">
        <v>3</v>
      </c>
      <c r="Q7" s="11" t="s">
        <v>19</v>
      </c>
      <c r="R7" s="347"/>
      <c r="S7" s="347"/>
      <c r="T7" s="12" t="s">
        <v>3</v>
      </c>
      <c r="U7" s="12" t="s">
        <v>19</v>
      </c>
      <c r="V7" s="347"/>
      <c r="W7" s="347"/>
      <c r="X7" s="11" t="s">
        <v>3</v>
      </c>
      <c r="Y7" s="11" t="s">
        <v>19</v>
      </c>
      <c r="Z7" s="349"/>
      <c r="AA7" s="349"/>
      <c r="AB7" s="11" t="s">
        <v>3</v>
      </c>
      <c r="AC7" s="11" t="s">
        <v>19</v>
      </c>
      <c r="AD7" s="347"/>
      <c r="AE7" s="347"/>
      <c r="AF7" s="11" t="s">
        <v>3</v>
      </c>
      <c r="AG7" s="11" t="s">
        <v>19</v>
      </c>
      <c r="AH7" s="347"/>
      <c r="AI7" s="347"/>
      <c r="AJ7" s="11" t="s">
        <v>3</v>
      </c>
      <c r="AK7" s="11" t="s">
        <v>19</v>
      </c>
      <c r="AL7" s="347"/>
      <c r="AM7" s="347"/>
      <c r="AN7" s="11" t="s">
        <v>3</v>
      </c>
      <c r="AO7" s="11" t="s">
        <v>19</v>
      </c>
      <c r="AP7" s="13">
        <v>2017</v>
      </c>
      <c r="AQ7" s="13">
        <v>2018</v>
      </c>
      <c r="AR7" s="11" t="s">
        <v>3</v>
      </c>
      <c r="AS7" s="11" t="s">
        <v>19</v>
      </c>
      <c r="AT7" s="347"/>
      <c r="AU7" s="347"/>
      <c r="AV7" s="11" t="s">
        <v>3</v>
      </c>
      <c r="AW7" s="11" t="s">
        <v>19</v>
      </c>
      <c r="AX7" s="347"/>
      <c r="AY7" s="347"/>
      <c r="AZ7" s="11" t="s">
        <v>3</v>
      </c>
      <c r="BA7" s="11" t="s">
        <v>19</v>
      </c>
      <c r="BB7" s="347"/>
      <c r="BC7" s="347"/>
      <c r="BD7" s="365"/>
      <c r="BE7" s="347"/>
      <c r="BF7" s="347"/>
      <c r="BG7" s="11" t="s">
        <v>3</v>
      </c>
      <c r="BH7" s="11" t="s">
        <v>19</v>
      </c>
      <c r="BI7" s="345"/>
      <c r="BJ7" s="10"/>
      <c r="BK7" s="4"/>
      <c r="BL7" s="4"/>
      <c r="BM7" s="4"/>
      <c r="BN7" s="4"/>
    </row>
    <row r="8" spans="1:62" ht="12.75" customHeight="1">
      <c r="A8" s="15" t="s">
        <v>21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5">
        <v>24</v>
      </c>
      <c r="Z8" s="15">
        <v>25</v>
      </c>
      <c r="AA8" s="15">
        <v>26</v>
      </c>
      <c r="AB8" s="15">
        <v>27</v>
      </c>
      <c r="AC8" s="15">
        <v>28</v>
      </c>
      <c r="AD8" s="15">
        <v>29</v>
      </c>
      <c r="AE8" s="15">
        <v>30</v>
      </c>
      <c r="AF8" s="15">
        <v>31</v>
      </c>
      <c r="AG8" s="15">
        <v>32</v>
      </c>
      <c r="AH8" s="15">
        <v>33</v>
      </c>
      <c r="AI8" s="15">
        <v>34</v>
      </c>
      <c r="AJ8" s="15">
        <v>35</v>
      </c>
      <c r="AK8" s="15">
        <v>36</v>
      </c>
      <c r="AL8" s="15">
        <v>37</v>
      </c>
      <c r="AM8" s="15">
        <v>38</v>
      </c>
      <c r="AN8" s="15">
        <v>39</v>
      </c>
      <c r="AO8" s="15">
        <v>40</v>
      </c>
      <c r="AP8" s="15">
        <v>41</v>
      </c>
      <c r="AQ8" s="15">
        <v>42</v>
      </c>
      <c r="AR8" s="15">
        <v>43</v>
      </c>
      <c r="AS8" s="15">
        <v>44</v>
      </c>
      <c r="AT8" s="15">
        <v>45</v>
      </c>
      <c r="AU8" s="15">
        <v>46</v>
      </c>
      <c r="AV8" s="15">
        <v>47</v>
      </c>
      <c r="AW8" s="15">
        <v>48</v>
      </c>
      <c r="AX8" s="15">
        <v>49</v>
      </c>
      <c r="AY8" s="15">
        <v>50</v>
      </c>
      <c r="AZ8" s="15">
        <v>51</v>
      </c>
      <c r="BA8" s="15">
        <v>52</v>
      </c>
      <c r="BB8" s="15">
        <v>53</v>
      </c>
      <c r="BC8" s="15">
        <v>54</v>
      </c>
      <c r="BD8" s="15">
        <v>55</v>
      </c>
      <c r="BE8" s="15">
        <v>56</v>
      </c>
      <c r="BF8" s="15">
        <v>57</v>
      </c>
      <c r="BG8" s="15">
        <v>58</v>
      </c>
      <c r="BH8" s="15">
        <v>59</v>
      </c>
      <c r="BI8" s="15">
        <v>60</v>
      </c>
      <c r="BJ8" s="16"/>
    </row>
    <row r="9" spans="1:63" s="221" customFormat="1" ht="31.5" customHeight="1">
      <c r="A9" s="214" t="s">
        <v>59</v>
      </c>
      <c r="B9" s="215">
        <f>SUM(B10:B34)</f>
        <v>28896</v>
      </c>
      <c r="C9" s="215">
        <f>SUM(C10:C34)</f>
        <v>24672</v>
      </c>
      <c r="D9" s="216">
        <f aca="true" t="shared" si="0" ref="D9:D27">C9/B9*100</f>
        <v>85.38205980066445</v>
      </c>
      <c r="E9" s="215">
        <f aca="true" t="shared" si="1" ref="E9:E27">C9-B9</f>
        <v>-4224</v>
      </c>
      <c r="F9" s="215">
        <f>SUM(F10:F34)</f>
        <v>14540</v>
      </c>
      <c r="G9" s="215">
        <f>SUM(G10:G34)</f>
        <v>11714</v>
      </c>
      <c r="H9" s="216">
        <f aca="true" t="shared" si="2" ref="H9:H27">G9/F9*100</f>
        <v>80.56396148555707</v>
      </c>
      <c r="I9" s="215">
        <f aca="true" t="shared" si="3" ref="I9:I27">G9-F9</f>
        <v>-2826</v>
      </c>
      <c r="J9" s="215">
        <f>SUM(J10:J34)</f>
        <v>17604</v>
      </c>
      <c r="K9" s="215">
        <f>SUM(K10:K34)</f>
        <v>16598</v>
      </c>
      <c r="L9" s="216">
        <f aca="true" t="shared" si="4" ref="L9:L27">K9/J9*100</f>
        <v>94.2853896841627</v>
      </c>
      <c r="M9" s="215">
        <f aca="true" t="shared" si="5" ref="M9:M27">K9-J9</f>
        <v>-1006</v>
      </c>
      <c r="N9" s="215">
        <f>SUM(N10:N34)</f>
        <v>10384</v>
      </c>
      <c r="O9" s="215">
        <f>SUM(O10:O34)</f>
        <v>10665</v>
      </c>
      <c r="P9" s="217">
        <f aca="true" t="shared" si="6" ref="P9:P27">O9/N9*100</f>
        <v>102.70608628659477</v>
      </c>
      <c r="Q9" s="215">
        <f aca="true" t="shared" si="7" ref="Q9:Q27">O9-N9</f>
        <v>281</v>
      </c>
      <c r="R9" s="215">
        <f>SUM(R10:R34)</f>
        <v>4607</v>
      </c>
      <c r="S9" s="215">
        <f>SUM(S10:S34)</f>
        <v>3799</v>
      </c>
      <c r="T9" s="217">
        <f aca="true" t="shared" si="8" ref="T9:T27">S9/R9*100</f>
        <v>82.46147167354026</v>
      </c>
      <c r="U9" s="215">
        <f aca="true" t="shared" si="9" ref="U9:U27">S9-R9</f>
        <v>-808</v>
      </c>
      <c r="V9" s="215">
        <f>SUM(V10:V34)</f>
        <v>52627</v>
      </c>
      <c r="W9" s="215">
        <f>SUM(W10:W34)</f>
        <v>60682</v>
      </c>
      <c r="X9" s="216">
        <f aca="true" t="shared" si="10" ref="X9:X27">W9/V9*100</f>
        <v>115.30583160734984</v>
      </c>
      <c r="Y9" s="215">
        <f aca="true" t="shared" si="11" ref="Y9:Y27">W9-V9</f>
        <v>8055</v>
      </c>
      <c r="Z9" s="215">
        <f>SUM(Z10:Z34)</f>
        <v>26841</v>
      </c>
      <c r="AA9" s="215">
        <f>SUM(AA10:AA34)</f>
        <v>22967</v>
      </c>
      <c r="AB9" s="216">
        <f aca="true" t="shared" si="12" ref="AB9:AB27">AA9/Z9*100</f>
        <v>85.56685667449052</v>
      </c>
      <c r="AC9" s="215">
        <f aca="true" t="shared" si="13" ref="AC9:AC27">AA9-Z9</f>
        <v>-3874</v>
      </c>
      <c r="AD9" s="215">
        <f>SUM(AD10:AD34)</f>
        <v>9423</v>
      </c>
      <c r="AE9" s="215">
        <f>SUM(AE10:AE34)</f>
        <v>17428</v>
      </c>
      <c r="AF9" s="216">
        <f aca="true" t="shared" si="14" ref="AF9:AF27">AE9/AD9*100</f>
        <v>184.95171389154197</v>
      </c>
      <c r="AG9" s="215">
        <f aca="true" t="shared" si="15" ref="AG9:AG27">AE9-AD9</f>
        <v>8005</v>
      </c>
      <c r="AH9" s="215">
        <f>SUM(AH10:AH34)</f>
        <v>2693</v>
      </c>
      <c r="AI9" s="215">
        <f>SUM(AI10:AI34)</f>
        <v>2406</v>
      </c>
      <c r="AJ9" s="217">
        <f aca="true" t="shared" si="16" ref="AJ9:AJ27">AI9/AH9*100</f>
        <v>89.34274043817304</v>
      </c>
      <c r="AK9" s="215">
        <f aca="true" t="shared" si="17" ref="AK9:AK27">AI9-AH9</f>
        <v>-287</v>
      </c>
      <c r="AL9" s="218">
        <f>SUM(AL10:AL34)</f>
        <v>5364</v>
      </c>
      <c r="AM9" s="218">
        <f>SUM(AM10:AM34)</f>
        <v>5251</v>
      </c>
      <c r="AN9" s="219">
        <f>ROUND(AM9/AL9*100,1)</f>
        <v>97.9</v>
      </c>
      <c r="AO9" s="218">
        <f aca="true" t="shared" si="18" ref="AO9:AO27">AM9-AL9</f>
        <v>-113</v>
      </c>
      <c r="AP9" s="215">
        <f>SUM(AP10:AP34)</f>
        <v>19967</v>
      </c>
      <c r="AQ9" s="215">
        <f>SUM(AQ10:AQ34)</f>
        <v>21072</v>
      </c>
      <c r="AR9" s="217">
        <f aca="true" t="shared" si="19" ref="AR9:AR27">ROUND(AQ9/AP9*100,1)</f>
        <v>105.5</v>
      </c>
      <c r="AS9" s="215">
        <f aca="true" t="shared" si="20" ref="AS9:AS27">AQ9-AP9</f>
        <v>1105</v>
      </c>
      <c r="AT9" s="215">
        <f>SUM(AT10:AT34)</f>
        <v>14649</v>
      </c>
      <c r="AU9" s="215">
        <f>SUM(AU10:AU34)</f>
        <v>12758</v>
      </c>
      <c r="AV9" s="217">
        <f aca="true" t="shared" si="21" ref="AV9:AV27">AU9/AT9*100</f>
        <v>87.09126902860264</v>
      </c>
      <c r="AW9" s="215">
        <f aca="true" t="shared" si="22" ref="AW9:AW27">AU9-AT9</f>
        <v>-1891</v>
      </c>
      <c r="AX9" s="215">
        <f>SUM(AX10:AX34)</f>
        <v>12036</v>
      </c>
      <c r="AY9" s="215">
        <f>SUM(AY10:AY34)</f>
        <v>10130</v>
      </c>
      <c r="AZ9" s="217">
        <f aca="true" t="shared" si="23" ref="AZ9:AZ27">AY9/AX9*100</f>
        <v>84.16417414423395</v>
      </c>
      <c r="BA9" s="215">
        <f aca="true" t="shared" si="24" ref="BA9:BA27">AY9-AX9</f>
        <v>-1906</v>
      </c>
      <c r="BB9" s="215">
        <v>1650</v>
      </c>
      <c r="BC9" s="215">
        <v>1967</v>
      </c>
      <c r="BD9" s="215">
        <f aca="true" t="shared" si="25" ref="BD9:BD27">BC9-BB9</f>
        <v>317</v>
      </c>
      <c r="BE9" s="215">
        <f>SUM(BE10:BE34)</f>
        <v>1424</v>
      </c>
      <c r="BF9" s="215">
        <f>SUM(BF10:BF34)</f>
        <v>2220</v>
      </c>
      <c r="BG9" s="217">
        <f aca="true" t="shared" si="26" ref="BG9:BG27">ROUND(BF9/BE9*100,1)</f>
        <v>155.9</v>
      </c>
      <c r="BH9" s="215">
        <f aca="true" t="shared" si="27" ref="BH9:BH27">BF9-BE9</f>
        <v>796</v>
      </c>
      <c r="BI9" s="215">
        <f>SUM(BI10:BI34)</f>
        <v>796</v>
      </c>
      <c r="BJ9" s="220"/>
      <c r="BK9" s="220"/>
    </row>
    <row r="10" spans="1:61" s="221" customFormat="1" ht="31.5" customHeight="1">
      <c r="A10" s="222" t="s">
        <v>153</v>
      </c>
      <c r="B10" s="223">
        <v>1232</v>
      </c>
      <c r="C10" s="224">
        <v>1215</v>
      </c>
      <c r="D10" s="216">
        <f t="shared" si="0"/>
        <v>98.62012987012987</v>
      </c>
      <c r="E10" s="215">
        <f t="shared" si="1"/>
        <v>-17</v>
      </c>
      <c r="F10" s="223">
        <v>585</v>
      </c>
      <c r="G10" s="223">
        <v>567</v>
      </c>
      <c r="H10" s="216">
        <f t="shared" si="2"/>
        <v>96.92307692307692</v>
      </c>
      <c r="I10" s="215">
        <f t="shared" si="3"/>
        <v>-18</v>
      </c>
      <c r="J10" s="223">
        <v>680</v>
      </c>
      <c r="K10" s="223">
        <v>723</v>
      </c>
      <c r="L10" s="216">
        <f t="shared" si="4"/>
        <v>106.32352941176471</v>
      </c>
      <c r="M10" s="215">
        <f t="shared" si="5"/>
        <v>43</v>
      </c>
      <c r="N10" s="225">
        <v>496</v>
      </c>
      <c r="O10" s="223">
        <v>524</v>
      </c>
      <c r="P10" s="217">
        <f t="shared" si="6"/>
        <v>105.64516129032258</v>
      </c>
      <c r="Q10" s="226">
        <f t="shared" si="7"/>
        <v>28</v>
      </c>
      <c r="R10" s="223">
        <v>122</v>
      </c>
      <c r="S10" s="225">
        <v>130</v>
      </c>
      <c r="T10" s="217">
        <f t="shared" si="8"/>
        <v>106.55737704918033</v>
      </c>
      <c r="U10" s="215">
        <f t="shared" si="9"/>
        <v>8</v>
      </c>
      <c r="V10" s="223">
        <v>1176</v>
      </c>
      <c r="W10" s="223">
        <v>4955</v>
      </c>
      <c r="X10" s="216">
        <f t="shared" si="10"/>
        <v>421.343537414966</v>
      </c>
      <c r="Y10" s="215">
        <f t="shared" si="11"/>
        <v>3779</v>
      </c>
      <c r="Z10" s="223">
        <v>928</v>
      </c>
      <c r="AA10" s="223">
        <v>1139</v>
      </c>
      <c r="AB10" s="216">
        <f t="shared" si="12"/>
        <v>122.73706896551724</v>
      </c>
      <c r="AC10" s="215">
        <f t="shared" si="13"/>
        <v>211</v>
      </c>
      <c r="AD10" s="223">
        <v>9</v>
      </c>
      <c r="AE10" s="224">
        <v>3122</v>
      </c>
      <c r="AF10" s="216" t="s">
        <v>152</v>
      </c>
      <c r="AG10" s="215">
        <f t="shared" si="15"/>
        <v>3113</v>
      </c>
      <c r="AH10" s="223">
        <v>195</v>
      </c>
      <c r="AI10" s="223">
        <v>152</v>
      </c>
      <c r="AJ10" s="217">
        <f t="shared" si="16"/>
        <v>77.94871794871796</v>
      </c>
      <c r="AK10" s="215">
        <f t="shared" si="17"/>
        <v>-43</v>
      </c>
      <c r="AL10" s="227">
        <v>214</v>
      </c>
      <c r="AM10" s="227">
        <v>215</v>
      </c>
      <c r="AN10" s="219">
        <f aca="true" t="shared" si="28" ref="AN10:AN27">ROUND(AM10/AL10*100,1)</f>
        <v>100.5</v>
      </c>
      <c r="AO10" s="218">
        <f t="shared" si="18"/>
        <v>1</v>
      </c>
      <c r="AP10" s="228">
        <v>704</v>
      </c>
      <c r="AQ10" s="223">
        <v>742</v>
      </c>
      <c r="AR10" s="217">
        <f t="shared" si="19"/>
        <v>105.4</v>
      </c>
      <c r="AS10" s="215">
        <f t="shared" si="20"/>
        <v>38</v>
      </c>
      <c r="AT10" s="223">
        <v>656</v>
      </c>
      <c r="AU10" s="223">
        <v>599</v>
      </c>
      <c r="AV10" s="217">
        <f t="shared" si="21"/>
        <v>91.3109756097561</v>
      </c>
      <c r="AW10" s="215">
        <f t="shared" si="22"/>
        <v>-57</v>
      </c>
      <c r="AX10" s="223">
        <v>504</v>
      </c>
      <c r="AY10" s="223">
        <v>441</v>
      </c>
      <c r="AZ10" s="217">
        <f t="shared" si="23"/>
        <v>87.5</v>
      </c>
      <c r="BA10" s="215">
        <f t="shared" si="24"/>
        <v>-63</v>
      </c>
      <c r="BB10" s="229">
        <v>1694</v>
      </c>
      <c r="BC10" s="223">
        <v>1731</v>
      </c>
      <c r="BD10" s="215">
        <f t="shared" si="25"/>
        <v>37</v>
      </c>
      <c r="BE10" s="223">
        <v>43</v>
      </c>
      <c r="BF10" s="223">
        <v>30</v>
      </c>
      <c r="BG10" s="217">
        <f t="shared" si="26"/>
        <v>69.8</v>
      </c>
      <c r="BH10" s="215">
        <f t="shared" si="27"/>
        <v>-13</v>
      </c>
      <c r="BI10" s="223">
        <v>-13</v>
      </c>
    </row>
    <row r="11" spans="1:61" s="221" customFormat="1" ht="31.5" customHeight="1">
      <c r="A11" s="222" t="s">
        <v>154</v>
      </c>
      <c r="B11" s="223">
        <v>1139</v>
      </c>
      <c r="C11" s="224">
        <v>1095</v>
      </c>
      <c r="D11" s="216">
        <f t="shared" si="0"/>
        <v>96.1369622475856</v>
      </c>
      <c r="E11" s="215">
        <f t="shared" si="1"/>
        <v>-44</v>
      </c>
      <c r="F11" s="223">
        <v>635</v>
      </c>
      <c r="G11" s="223">
        <v>569</v>
      </c>
      <c r="H11" s="216">
        <f t="shared" si="2"/>
        <v>89.60629921259843</v>
      </c>
      <c r="I11" s="215">
        <f t="shared" si="3"/>
        <v>-66</v>
      </c>
      <c r="J11" s="223">
        <v>534</v>
      </c>
      <c r="K11" s="223">
        <v>559</v>
      </c>
      <c r="L11" s="216">
        <f t="shared" si="4"/>
        <v>104.68164794007491</v>
      </c>
      <c r="M11" s="215">
        <f t="shared" si="5"/>
        <v>25</v>
      </c>
      <c r="N11" s="225">
        <v>227</v>
      </c>
      <c r="O11" s="223">
        <v>239</v>
      </c>
      <c r="P11" s="217">
        <f t="shared" si="6"/>
        <v>105.2863436123348</v>
      </c>
      <c r="Q11" s="226">
        <f t="shared" si="7"/>
        <v>12</v>
      </c>
      <c r="R11" s="223">
        <v>163</v>
      </c>
      <c r="S11" s="225">
        <v>166</v>
      </c>
      <c r="T11" s="217">
        <f t="shared" si="8"/>
        <v>101.840490797546</v>
      </c>
      <c r="U11" s="215">
        <f t="shared" si="9"/>
        <v>3</v>
      </c>
      <c r="V11" s="223">
        <v>1873</v>
      </c>
      <c r="W11" s="223">
        <v>2085</v>
      </c>
      <c r="X11" s="216">
        <f t="shared" si="10"/>
        <v>111.31873998932194</v>
      </c>
      <c r="Y11" s="215">
        <f t="shared" si="11"/>
        <v>212</v>
      </c>
      <c r="Z11" s="223">
        <v>1111</v>
      </c>
      <c r="AA11" s="223">
        <v>1057</v>
      </c>
      <c r="AB11" s="216">
        <f t="shared" si="12"/>
        <v>95.13951395139514</v>
      </c>
      <c r="AC11" s="215">
        <f t="shared" si="13"/>
        <v>-54</v>
      </c>
      <c r="AD11" s="223">
        <v>333</v>
      </c>
      <c r="AE11" s="224">
        <v>575</v>
      </c>
      <c r="AF11" s="216">
        <f t="shared" si="14"/>
        <v>172.6726726726727</v>
      </c>
      <c r="AG11" s="215">
        <f t="shared" si="15"/>
        <v>242</v>
      </c>
      <c r="AH11" s="223">
        <v>131</v>
      </c>
      <c r="AI11" s="223">
        <v>121</v>
      </c>
      <c r="AJ11" s="217">
        <f t="shared" si="16"/>
        <v>92.36641221374046</v>
      </c>
      <c r="AK11" s="215">
        <f t="shared" si="17"/>
        <v>-10</v>
      </c>
      <c r="AL11" s="227">
        <v>173</v>
      </c>
      <c r="AM11" s="227">
        <v>200</v>
      </c>
      <c r="AN11" s="219">
        <f t="shared" si="28"/>
        <v>115.6</v>
      </c>
      <c r="AO11" s="218">
        <f t="shared" si="18"/>
        <v>27</v>
      </c>
      <c r="AP11" s="228">
        <v>546</v>
      </c>
      <c r="AQ11" s="223">
        <v>591</v>
      </c>
      <c r="AR11" s="217">
        <f t="shared" si="19"/>
        <v>108.2</v>
      </c>
      <c r="AS11" s="215">
        <f t="shared" si="20"/>
        <v>45</v>
      </c>
      <c r="AT11" s="223">
        <v>631</v>
      </c>
      <c r="AU11" s="223">
        <v>588</v>
      </c>
      <c r="AV11" s="217">
        <f t="shared" si="21"/>
        <v>93.18541996830429</v>
      </c>
      <c r="AW11" s="215">
        <f t="shared" si="22"/>
        <v>-43</v>
      </c>
      <c r="AX11" s="223">
        <v>566</v>
      </c>
      <c r="AY11" s="223">
        <v>513</v>
      </c>
      <c r="AZ11" s="217">
        <f t="shared" si="23"/>
        <v>90.63604240282686</v>
      </c>
      <c r="BA11" s="215">
        <f t="shared" si="24"/>
        <v>-53</v>
      </c>
      <c r="BB11" s="229">
        <v>1356</v>
      </c>
      <c r="BC11" s="223">
        <v>1619</v>
      </c>
      <c r="BD11" s="215">
        <f t="shared" si="25"/>
        <v>263</v>
      </c>
      <c r="BE11" s="223">
        <v>22</v>
      </c>
      <c r="BF11" s="223">
        <v>25</v>
      </c>
      <c r="BG11" s="217">
        <f t="shared" si="26"/>
        <v>113.6</v>
      </c>
      <c r="BH11" s="215">
        <f t="shared" si="27"/>
        <v>3</v>
      </c>
      <c r="BI11" s="223">
        <v>3</v>
      </c>
    </row>
    <row r="12" spans="1:61" s="221" customFormat="1" ht="31.5" customHeight="1">
      <c r="A12" s="230" t="s">
        <v>155</v>
      </c>
      <c r="B12" s="223">
        <v>1013</v>
      </c>
      <c r="C12" s="224">
        <v>946</v>
      </c>
      <c r="D12" s="216">
        <f t="shared" si="0"/>
        <v>93.38598223099703</v>
      </c>
      <c r="E12" s="215">
        <f t="shared" si="1"/>
        <v>-67</v>
      </c>
      <c r="F12" s="223">
        <v>457</v>
      </c>
      <c r="G12" s="223">
        <v>445</v>
      </c>
      <c r="H12" s="216">
        <f t="shared" si="2"/>
        <v>97.3741794310722</v>
      </c>
      <c r="I12" s="215">
        <f t="shared" si="3"/>
        <v>-12</v>
      </c>
      <c r="J12" s="223">
        <v>720</v>
      </c>
      <c r="K12" s="223">
        <v>697</v>
      </c>
      <c r="L12" s="216">
        <f t="shared" si="4"/>
        <v>96.80555555555556</v>
      </c>
      <c r="M12" s="215">
        <f t="shared" si="5"/>
        <v>-23</v>
      </c>
      <c r="N12" s="225">
        <v>452</v>
      </c>
      <c r="O12" s="223">
        <v>401</v>
      </c>
      <c r="P12" s="217">
        <f t="shared" si="6"/>
        <v>88.71681415929203</v>
      </c>
      <c r="Q12" s="226">
        <f t="shared" si="7"/>
        <v>-51</v>
      </c>
      <c r="R12" s="223">
        <v>184</v>
      </c>
      <c r="S12" s="225">
        <v>241</v>
      </c>
      <c r="T12" s="217">
        <f t="shared" si="8"/>
        <v>130.97826086956522</v>
      </c>
      <c r="U12" s="215">
        <f t="shared" si="9"/>
        <v>57</v>
      </c>
      <c r="V12" s="223">
        <v>2803</v>
      </c>
      <c r="W12" s="223">
        <v>2081</v>
      </c>
      <c r="X12" s="216">
        <f t="shared" si="10"/>
        <v>74.24188369603996</v>
      </c>
      <c r="Y12" s="215">
        <f t="shared" si="11"/>
        <v>-722</v>
      </c>
      <c r="Z12" s="223">
        <v>952</v>
      </c>
      <c r="AA12" s="223">
        <v>878</v>
      </c>
      <c r="AB12" s="216">
        <f t="shared" si="12"/>
        <v>92.22689075630252</v>
      </c>
      <c r="AC12" s="215">
        <f t="shared" si="13"/>
        <v>-74</v>
      </c>
      <c r="AD12" s="223">
        <v>932</v>
      </c>
      <c r="AE12" s="224">
        <v>581</v>
      </c>
      <c r="AF12" s="216">
        <f t="shared" si="14"/>
        <v>62.33905579399141</v>
      </c>
      <c r="AG12" s="215">
        <f t="shared" si="15"/>
        <v>-351</v>
      </c>
      <c r="AH12" s="223">
        <v>177</v>
      </c>
      <c r="AI12" s="223">
        <v>173</v>
      </c>
      <c r="AJ12" s="217">
        <f t="shared" si="16"/>
        <v>97.74011299435028</v>
      </c>
      <c r="AK12" s="215">
        <f t="shared" si="17"/>
        <v>-4</v>
      </c>
      <c r="AL12" s="227">
        <v>147</v>
      </c>
      <c r="AM12" s="227">
        <v>160</v>
      </c>
      <c r="AN12" s="219">
        <f t="shared" si="28"/>
        <v>108.8</v>
      </c>
      <c r="AO12" s="218">
        <f t="shared" si="18"/>
        <v>13</v>
      </c>
      <c r="AP12" s="228">
        <v>724</v>
      </c>
      <c r="AQ12" s="223">
        <v>722</v>
      </c>
      <c r="AR12" s="217">
        <f t="shared" si="19"/>
        <v>99.7</v>
      </c>
      <c r="AS12" s="215">
        <f t="shared" si="20"/>
        <v>-2</v>
      </c>
      <c r="AT12" s="223">
        <v>567</v>
      </c>
      <c r="AU12" s="223">
        <v>515</v>
      </c>
      <c r="AV12" s="217">
        <f t="shared" si="21"/>
        <v>90.8289241622575</v>
      </c>
      <c r="AW12" s="215">
        <f t="shared" si="22"/>
        <v>-52</v>
      </c>
      <c r="AX12" s="223">
        <v>440</v>
      </c>
      <c r="AY12" s="223">
        <v>432</v>
      </c>
      <c r="AZ12" s="217">
        <f t="shared" si="23"/>
        <v>98.18181818181819</v>
      </c>
      <c r="BA12" s="215">
        <f t="shared" si="24"/>
        <v>-8</v>
      </c>
      <c r="BB12" s="229">
        <v>2016</v>
      </c>
      <c r="BC12" s="223">
        <v>1750</v>
      </c>
      <c r="BD12" s="215">
        <f t="shared" si="25"/>
        <v>-266</v>
      </c>
      <c r="BE12" s="223">
        <v>30</v>
      </c>
      <c r="BF12" s="223">
        <v>45</v>
      </c>
      <c r="BG12" s="217">
        <f t="shared" si="26"/>
        <v>150</v>
      </c>
      <c r="BH12" s="215">
        <f t="shared" si="27"/>
        <v>15</v>
      </c>
      <c r="BI12" s="223">
        <v>15</v>
      </c>
    </row>
    <row r="13" spans="1:61" s="221" customFormat="1" ht="31.5" customHeight="1">
      <c r="A13" s="222" t="s">
        <v>156</v>
      </c>
      <c r="B13" s="223">
        <v>537</v>
      </c>
      <c r="C13" s="224">
        <v>482</v>
      </c>
      <c r="D13" s="216">
        <f t="shared" si="0"/>
        <v>89.75791433891993</v>
      </c>
      <c r="E13" s="215">
        <f t="shared" si="1"/>
        <v>-55</v>
      </c>
      <c r="F13" s="223">
        <v>236</v>
      </c>
      <c r="G13" s="223">
        <v>220</v>
      </c>
      <c r="H13" s="216">
        <f t="shared" si="2"/>
        <v>93.22033898305084</v>
      </c>
      <c r="I13" s="215">
        <f t="shared" si="3"/>
        <v>-16</v>
      </c>
      <c r="J13" s="223">
        <v>327</v>
      </c>
      <c r="K13" s="223">
        <v>332</v>
      </c>
      <c r="L13" s="216">
        <f t="shared" si="4"/>
        <v>101.52905198776759</v>
      </c>
      <c r="M13" s="215">
        <f t="shared" si="5"/>
        <v>5</v>
      </c>
      <c r="N13" s="225">
        <v>190</v>
      </c>
      <c r="O13" s="223">
        <v>188</v>
      </c>
      <c r="P13" s="217">
        <f t="shared" si="6"/>
        <v>98.94736842105263</v>
      </c>
      <c r="Q13" s="226">
        <f t="shared" si="7"/>
        <v>-2</v>
      </c>
      <c r="R13" s="223">
        <v>102</v>
      </c>
      <c r="S13" s="225">
        <v>69</v>
      </c>
      <c r="T13" s="217">
        <f t="shared" si="8"/>
        <v>67.64705882352942</v>
      </c>
      <c r="U13" s="215">
        <f t="shared" si="9"/>
        <v>-33</v>
      </c>
      <c r="V13" s="223">
        <v>1287</v>
      </c>
      <c r="W13" s="223">
        <v>1240</v>
      </c>
      <c r="X13" s="216">
        <f t="shared" si="10"/>
        <v>96.34809634809635</v>
      </c>
      <c r="Y13" s="215">
        <f t="shared" si="11"/>
        <v>-47</v>
      </c>
      <c r="Z13" s="223">
        <v>502</v>
      </c>
      <c r="AA13" s="223">
        <v>463</v>
      </c>
      <c r="AB13" s="216">
        <f t="shared" si="12"/>
        <v>92.23107569721115</v>
      </c>
      <c r="AC13" s="215">
        <f t="shared" si="13"/>
        <v>-39</v>
      </c>
      <c r="AD13" s="223">
        <v>517</v>
      </c>
      <c r="AE13" s="224">
        <v>569</v>
      </c>
      <c r="AF13" s="216">
        <f t="shared" si="14"/>
        <v>110.05802707930368</v>
      </c>
      <c r="AG13" s="215">
        <f t="shared" si="15"/>
        <v>52</v>
      </c>
      <c r="AH13" s="223">
        <v>133</v>
      </c>
      <c r="AI13" s="223">
        <v>133</v>
      </c>
      <c r="AJ13" s="217">
        <f t="shared" si="16"/>
        <v>100</v>
      </c>
      <c r="AK13" s="215">
        <f t="shared" si="17"/>
        <v>0</v>
      </c>
      <c r="AL13" s="227">
        <v>86</v>
      </c>
      <c r="AM13" s="227">
        <v>75</v>
      </c>
      <c r="AN13" s="219">
        <f t="shared" si="28"/>
        <v>87.2</v>
      </c>
      <c r="AO13" s="218">
        <f t="shared" si="18"/>
        <v>-11</v>
      </c>
      <c r="AP13" s="228">
        <v>315</v>
      </c>
      <c r="AQ13" s="223">
        <v>319</v>
      </c>
      <c r="AR13" s="217">
        <f t="shared" si="19"/>
        <v>101.3</v>
      </c>
      <c r="AS13" s="215">
        <f t="shared" si="20"/>
        <v>4</v>
      </c>
      <c r="AT13" s="223">
        <v>311</v>
      </c>
      <c r="AU13" s="223">
        <v>276</v>
      </c>
      <c r="AV13" s="217">
        <f t="shared" si="21"/>
        <v>88.7459807073955</v>
      </c>
      <c r="AW13" s="215">
        <f t="shared" si="22"/>
        <v>-35</v>
      </c>
      <c r="AX13" s="223">
        <v>220</v>
      </c>
      <c r="AY13" s="223">
        <v>217</v>
      </c>
      <c r="AZ13" s="217">
        <f t="shared" si="23"/>
        <v>98.63636363636363</v>
      </c>
      <c r="BA13" s="215">
        <f t="shared" si="24"/>
        <v>-3</v>
      </c>
      <c r="BB13" s="229">
        <v>1925</v>
      </c>
      <c r="BC13" s="223">
        <v>2366</v>
      </c>
      <c r="BD13" s="215">
        <f t="shared" si="25"/>
        <v>441</v>
      </c>
      <c r="BE13" s="223">
        <v>8</v>
      </c>
      <c r="BF13" s="223">
        <v>2</v>
      </c>
      <c r="BG13" s="217">
        <f t="shared" si="26"/>
        <v>25</v>
      </c>
      <c r="BH13" s="215">
        <f t="shared" si="27"/>
        <v>-6</v>
      </c>
      <c r="BI13" s="223">
        <v>-6</v>
      </c>
    </row>
    <row r="14" spans="1:67" s="231" customFormat="1" ht="31.5" customHeight="1">
      <c r="A14" s="230" t="s">
        <v>157</v>
      </c>
      <c r="B14" s="223">
        <v>1318</v>
      </c>
      <c r="C14" s="224">
        <v>1173</v>
      </c>
      <c r="D14" s="216">
        <f t="shared" si="0"/>
        <v>88.99848254931715</v>
      </c>
      <c r="E14" s="215">
        <f t="shared" si="1"/>
        <v>-145</v>
      </c>
      <c r="F14" s="223">
        <v>771</v>
      </c>
      <c r="G14" s="223">
        <v>555</v>
      </c>
      <c r="H14" s="216">
        <f t="shared" si="2"/>
        <v>71.98443579766537</v>
      </c>
      <c r="I14" s="215">
        <f t="shared" si="3"/>
        <v>-216</v>
      </c>
      <c r="J14" s="223">
        <v>712</v>
      </c>
      <c r="K14" s="223">
        <v>647</v>
      </c>
      <c r="L14" s="216">
        <f t="shared" si="4"/>
        <v>90.87078651685393</v>
      </c>
      <c r="M14" s="215">
        <f t="shared" si="5"/>
        <v>-65</v>
      </c>
      <c r="N14" s="225">
        <v>400</v>
      </c>
      <c r="O14" s="223">
        <v>402</v>
      </c>
      <c r="P14" s="217">
        <f t="shared" si="6"/>
        <v>100.49999999999999</v>
      </c>
      <c r="Q14" s="226">
        <f t="shared" si="7"/>
        <v>2</v>
      </c>
      <c r="R14" s="223">
        <v>216</v>
      </c>
      <c r="S14" s="225">
        <v>121</v>
      </c>
      <c r="T14" s="217">
        <f t="shared" si="8"/>
        <v>56.018518518518526</v>
      </c>
      <c r="U14" s="215">
        <f t="shared" si="9"/>
        <v>-95</v>
      </c>
      <c r="V14" s="223">
        <v>1938</v>
      </c>
      <c r="W14" s="223">
        <v>2538</v>
      </c>
      <c r="X14" s="216">
        <f t="shared" si="10"/>
        <v>130.95975232198143</v>
      </c>
      <c r="Y14" s="215">
        <f t="shared" si="11"/>
        <v>600</v>
      </c>
      <c r="Z14" s="223">
        <v>1242</v>
      </c>
      <c r="AA14" s="223">
        <v>1083</v>
      </c>
      <c r="AB14" s="216">
        <f t="shared" si="12"/>
        <v>87.19806763285024</v>
      </c>
      <c r="AC14" s="215">
        <f t="shared" si="13"/>
        <v>-159</v>
      </c>
      <c r="AD14" s="223">
        <v>179</v>
      </c>
      <c r="AE14" s="224">
        <v>669</v>
      </c>
      <c r="AF14" s="216">
        <f t="shared" si="14"/>
        <v>373.74301675977654</v>
      </c>
      <c r="AG14" s="215">
        <f t="shared" si="15"/>
        <v>490</v>
      </c>
      <c r="AH14" s="223">
        <v>210</v>
      </c>
      <c r="AI14" s="223">
        <v>221</v>
      </c>
      <c r="AJ14" s="217">
        <f t="shared" si="16"/>
        <v>105.23809523809524</v>
      </c>
      <c r="AK14" s="215">
        <f t="shared" si="17"/>
        <v>11</v>
      </c>
      <c r="AL14" s="227">
        <v>195</v>
      </c>
      <c r="AM14" s="227">
        <v>200</v>
      </c>
      <c r="AN14" s="219">
        <f t="shared" si="28"/>
        <v>102.6</v>
      </c>
      <c r="AO14" s="218">
        <f t="shared" si="18"/>
        <v>5</v>
      </c>
      <c r="AP14" s="228">
        <v>781</v>
      </c>
      <c r="AQ14" s="223">
        <v>723</v>
      </c>
      <c r="AR14" s="217">
        <f t="shared" si="19"/>
        <v>92.6</v>
      </c>
      <c r="AS14" s="215">
        <f t="shared" si="20"/>
        <v>-58</v>
      </c>
      <c r="AT14" s="223">
        <v>730</v>
      </c>
      <c r="AU14" s="223">
        <v>611</v>
      </c>
      <c r="AV14" s="217">
        <f t="shared" si="21"/>
        <v>83.6986301369863</v>
      </c>
      <c r="AW14" s="215">
        <f t="shared" si="22"/>
        <v>-119</v>
      </c>
      <c r="AX14" s="223">
        <v>601</v>
      </c>
      <c r="AY14" s="223">
        <v>447</v>
      </c>
      <c r="AZ14" s="217">
        <f t="shared" si="23"/>
        <v>74.37603993344426</v>
      </c>
      <c r="BA14" s="215">
        <f t="shared" si="24"/>
        <v>-154</v>
      </c>
      <c r="BB14" s="229">
        <v>1606</v>
      </c>
      <c r="BC14" s="223">
        <v>1710</v>
      </c>
      <c r="BD14" s="215">
        <f t="shared" si="25"/>
        <v>104</v>
      </c>
      <c r="BE14" s="223">
        <v>23</v>
      </c>
      <c r="BF14" s="223">
        <v>31</v>
      </c>
      <c r="BG14" s="217">
        <f t="shared" si="26"/>
        <v>134.8</v>
      </c>
      <c r="BH14" s="215">
        <f t="shared" si="27"/>
        <v>8</v>
      </c>
      <c r="BI14" s="223">
        <v>8</v>
      </c>
      <c r="BJ14" s="221"/>
      <c r="BK14" s="221"/>
      <c r="BL14" s="221"/>
      <c r="BM14" s="221"/>
      <c r="BN14" s="221"/>
      <c r="BO14" s="221"/>
    </row>
    <row r="15" spans="1:67" s="231" customFormat="1" ht="31.5" customHeight="1">
      <c r="A15" s="222" t="s">
        <v>158</v>
      </c>
      <c r="B15" s="223">
        <v>1714</v>
      </c>
      <c r="C15" s="224">
        <v>1454</v>
      </c>
      <c r="D15" s="216">
        <f t="shared" si="0"/>
        <v>84.83080513418903</v>
      </c>
      <c r="E15" s="215">
        <f t="shared" si="1"/>
        <v>-260</v>
      </c>
      <c r="F15" s="223">
        <v>962</v>
      </c>
      <c r="G15" s="223">
        <v>605</v>
      </c>
      <c r="H15" s="216">
        <f t="shared" si="2"/>
        <v>62.88981288981289</v>
      </c>
      <c r="I15" s="215">
        <f t="shared" si="3"/>
        <v>-357</v>
      </c>
      <c r="J15" s="223">
        <v>333</v>
      </c>
      <c r="K15" s="223">
        <v>300</v>
      </c>
      <c r="L15" s="216">
        <f t="shared" si="4"/>
        <v>90.09009009009009</v>
      </c>
      <c r="M15" s="215">
        <f t="shared" si="5"/>
        <v>-33</v>
      </c>
      <c r="N15" s="225">
        <v>174</v>
      </c>
      <c r="O15" s="223">
        <v>124</v>
      </c>
      <c r="P15" s="217">
        <f t="shared" si="6"/>
        <v>71.26436781609196</v>
      </c>
      <c r="Q15" s="226">
        <f t="shared" si="7"/>
        <v>-50</v>
      </c>
      <c r="R15" s="223">
        <v>99</v>
      </c>
      <c r="S15" s="225">
        <v>82</v>
      </c>
      <c r="T15" s="217">
        <f t="shared" si="8"/>
        <v>82.82828282828282</v>
      </c>
      <c r="U15" s="215">
        <f t="shared" si="9"/>
        <v>-17</v>
      </c>
      <c r="V15" s="223">
        <v>1948</v>
      </c>
      <c r="W15" s="223">
        <v>1528</v>
      </c>
      <c r="X15" s="216">
        <f t="shared" si="10"/>
        <v>78.4394250513347</v>
      </c>
      <c r="Y15" s="215">
        <f t="shared" si="11"/>
        <v>-420</v>
      </c>
      <c r="Z15" s="223">
        <v>1500</v>
      </c>
      <c r="AA15" s="223">
        <v>1196</v>
      </c>
      <c r="AB15" s="216">
        <f t="shared" si="12"/>
        <v>79.73333333333333</v>
      </c>
      <c r="AC15" s="215">
        <f t="shared" si="13"/>
        <v>-304</v>
      </c>
      <c r="AD15" s="223">
        <v>57</v>
      </c>
      <c r="AE15" s="224">
        <v>70</v>
      </c>
      <c r="AF15" s="216">
        <f t="shared" si="14"/>
        <v>122.80701754385966</v>
      </c>
      <c r="AG15" s="215">
        <f t="shared" si="15"/>
        <v>13</v>
      </c>
      <c r="AH15" s="223">
        <v>72</v>
      </c>
      <c r="AI15" s="223">
        <v>74</v>
      </c>
      <c r="AJ15" s="217">
        <f t="shared" si="16"/>
        <v>102.77777777777777</v>
      </c>
      <c r="AK15" s="215">
        <f t="shared" si="17"/>
        <v>2</v>
      </c>
      <c r="AL15" s="227">
        <v>108</v>
      </c>
      <c r="AM15" s="227">
        <v>101</v>
      </c>
      <c r="AN15" s="219">
        <f t="shared" si="28"/>
        <v>93.5</v>
      </c>
      <c r="AO15" s="218">
        <f t="shared" si="18"/>
        <v>-7</v>
      </c>
      <c r="AP15" s="228">
        <v>354</v>
      </c>
      <c r="AQ15" s="223">
        <v>316</v>
      </c>
      <c r="AR15" s="217">
        <f t="shared" si="19"/>
        <v>89.3</v>
      </c>
      <c r="AS15" s="215">
        <f t="shared" si="20"/>
        <v>-38</v>
      </c>
      <c r="AT15" s="223">
        <v>865</v>
      </c>
      <c r="AU15" s="223">
        <v>798</v>
      </c>
      <c r="AV15" s="217">
        <f t="shared" si="21"/>
        <v>92.25433526011561</v>
      </c>
      <c r="AW15" s="215">
        <f t="shared" si="22"/>
        <v>-67</v>
      </c>
      <c r="AX15" s="223">
        <v>741</v>
      </c>
      <c r="AY15" s="223">
        <v>587</v>
      </c>
      <c r="AZ15" s="217">
        <f t="shared" si="23"/>
        <v>79.21727395411607</v>
      </c>
      <c r="BA15" s="215">
        <f t="shared" si="24"/>
        <v>-154</v>
      </c>
      <c r="BB15" s="229">
        <v>1048</v>
      </c>
      <c r="BC15" s="223">
        <v>1163</v>
      </c>
      <c r="BD15" s="215">
        <f t="shared" si="25"/>
        <v>115</v>
      </c>
      <c r="BE15" s="223">
        <v>29</v>
      </c>
      <c r="BF15" s="223">
        <v>20</v>
      </c>
      <c r="BG15" s="217">
        <f t="shared" si="26"/>
        <v>69</v>
      </c>
      <c r="BH15" s="215">
        <f t="shared" si="27"/>
        <v>-9</v>
      </c>
      <c r="BI15" s="223">
        <v>-9</v>
      </c>
      <c r="BJ15" s="221"/>
      <c r="BK15" s="221"/>
      <c r="BL15" s="221"/>
      <c r="BM15" s="221"/>
      <c r="BN15" s="221"/>
      <c r="BO15" s="221"/>
    </row>
    <row r="16" spans="1:67" s="231" customFormat="1" ht="31.5" customHeight="1">
      <c r="A16" s="222" t="s">
        <v>159</v>
      </c>
      <c r="B16" s="223">
        <v>2439</v>
      </c>
      <c r="C16" s="224">
        <v>1938</v>
      </c>
      <c r="D16" s="216">
        <f t="shared" si="0"/>
        <v>79.45879458794587</v>
      </c>
      <c r="E16" s="215">
        <f t="shared" si="1"/>
        <v>-501</v>
      </c>
      <c r="F16" s="223">
        <v>1035</v>
      </c>
      <c r="G16" s="223">
        <v>850</v>
      </c>
      <c r="H16" s="216">
        <f t="shared" si="2"/>
        <v>82.1256038647343</v>
      </c>
      <c r="I16" s="215">
        <f t="shared" si="3"/>
        <v>-185</v>
      </c>
      <c r="J16" s="223">
        <v>1339</v>
      </c>
      <c r="K16" s="223">
        <v>1222</v>
      </c>
      <c r="L16" s="216">
        <f t="shared" si="4"/>
        <v>91.2621359223301</v>
      </c>
      <c r="M16" s="215">
        <f t="shared" si="5"/>
        <v>-117</v>
      </c>
      <c r="N16" s="225">
        <v>639</v>
      </c>
      <c r="O16" s="223">
        <v>731</v>
      </c>
      <c r="P16" s="217">
        <f t="shared" si="6"/>
        <v>114.39749608763694</v>
      </c>
      <c r="Q16" s="226">
        <f t="shared" si="7"/>
        <v>92</v>
      </c>
      <c r="R16" s="223">
        <v>553</v>
      </c>
      <c r="S16" s="225">
        <v>283</v>
      </c>
      <c r="T16" s="217">
        <f t="shared" si="8"/>
        <v>51.17540687160941</v>
      </c>
      <c r="U16" s="215">
        <f t="shared" si="9"/>
        <v>-270</v>
      </c>
      <c r="V16" s="223">
        <v>3443</v>
      </c>
      <c r="W16" s="223">
        <v>4160</v>
      </c>
      <c r="X16" s="216">
        <f t="shared" si="10"/>
        <v>120.82486203891956</v>
      </c>
      <c r="Y16" s="215">
        <f t="shared" si="11"/>
        <v>717</v>
      </c>
      <c r="Z16" s="223">
        <v>2004</v>
      </c>
      <c r="AA16" s="223">
        <v>1673</v>
      </c>
      <c r="AB16" s="216">
        <f t="shared" si="12"/>
        <v>83.48303393213573</v>
      </c>
      <c r="AC16" s="215">
        <f t="shared" si="13"/>
        <v>-331</v>
      </c>
      <c r="AD16" s="223">
        <v>365</v>
      </c>
      <c r="AE16" s="224">
        <v>1456</v>
      </c>
      <c r="AF16" s="216">
        <f t="shared" si="14"/>
        <v>398.9041095890411</v>
      </c>
      <c r="AG16" s="215">
        <f t="shared" si="15"/>
        <v>1091</v>
      </c>
      <c r="AH16" s="223">
        <v>166</v>
      </c>
      <c r="AI16" s="223">
        <v>126</v>
      </c>
      <c r="AJ16" s="217">
        <f t="shared" si="16"/>
        <v>75.90361445783132</v>
      </c>
      <c r="AK16" s="215">
        <f t="shared" si="17"/>
        <v>-40</v>
      </c>
      <c r="AL16" s="227">
        <v>417</v>
      </c>
      <c r="AM16" s="227">
        <v>388</v>
      </c>
      <c r="AN16" s="219">
        <f t="shared" si="28"/>
        <v>93</v>
      </c>
      <c r="AO16" s="218">
        <f t="shared" si="18"/>
        <v>-29</v>
      </c>
      <c r="AP16" s="228">
        <v>1518</v>
      </c>
      <c r="AQ16" s="223">
        <v>1413</v>
      </c>
      <c r="AR16" s="217">
        <f t="shared" si="19"/>
        <v>93.1</v>
      </c>
      <c r="AS16" s="215">
        <f t="shared" si="20"/>
        <v>-105</v>
      </c>
      <c r="AT16" s="223">
        <v>1115</v>
      </c>
      <c r="AU16" s="223">
        <v>1005</v>
      </c>
      <c r="AV16" s="217">
        <f t="shared" si="21"/>
        <v>90.13452914798206</v>
      </c>
      <c r="AW16" s="215">
        <f t="shared" si="22"/>
        <v>-110</v>
      </c>
      <c r="AX16" s="223">
        <v>923</v>
      </c>
      <c r="AY16" s="223">
        <v>756</v>
      </c>
      <c r="AZ16" s="217">
        <f t="shared" si="23"/>
        <v>81.9068255687974</v>
      </c>
      <c r="BA16" s="215">
        <f t="shared" si="24"/>
        <v>-167</v>
      </c>
      <c r="BB16" s="229">
        <v>1581</v>
      </c>
      <c r="BC16" s="223">
        <v>1703</v>
      </c>
      <c r="BD16" s="215">
        <f t="shared" si="25"/>
        <v>122</v>
      </c>
      <c r="BE16" s="223">
        <v>123</v>
      </c>
      <c r="BF16" s="223">
        <v>169</v>
      </c>
      <c r="BG16" s="217">
        <f t="shared" si="26"/>
        <v>137.4</v>
      </c>
      <c r="BH16" s="215">
        <f t="shared" si="27"/>
        <v>46</v>
      </c>
      <c r="BI16" s="223">
        <v>46</v>
      </c>
      <c r="BJ16" s="221"/>
      <c r="BK16" s="221"/>
      <c r="BL16" s="221"/>
      <c r="BM16" s="221"/>
      <c r="BN16" s="221"/>
      <c r="BO16" s="221"/>
    </row>
    <row r="17" spans="1:67" s="231" customFormat="1" ht="31.5" customHeight="1">
      <c r="A17" s="222" t="s">
        <v>160</v>
      </c>
      <c r="B17" s="223">
        <v>1007</v>
      </c>
      <c r="C17" s="224">
        <v>852</v>
      </c>
      <c r="D17" s="216">
        <f t="shared" si="0"/>
        <v>84.6077457795432</v>
      </c>
      <c r="E17" s="215">
        <f t="shared" si="1"/>
        <v>-155</v>
      </c>
      <c r="F17" s="223">
        <v>486</v>
      </c>
      <c r="G17" s="223">
        <v>384</v>
      </c>
      <c r="H17" s="216">
        <f t="shared" si="2"/>
        <v>79.01234567901234</v>
      </c>
      <c r="I17" s="215">
        <f t="shared" si="3"/>
        <v>-102</v>
      </c>
      <c r="J17" s="223">
        <v>441</v>
      </c>
      <c r="K17" s="223">
        <v>449</v>
      </c>
      <c r="L17" s="216">
        <f t="shared" si="4"/>
        <v>101.81405895691611</v>
      </c>
      <c r="M17" s="215">
        <f t="shared" si="5"/>
        <v>8</v>
      </c>
      <c r="N17" s="225">
        <v>165</v>
      </c>
      <c r="O17" s="223">
        <v>247</v>
      </c>
      <c r="P17" s="217">
        <f t="shared" si="6"/>
        <v>149.69696969696972</v>
      </c>
      <c r="Q17" s="226">
        <f t="shared" si="7"/>
        <v>82</v>
      </c>
      <c r="R17" s="223">
        <v>182</v>
      </c>
      <c r="S17" s="225">
        <v>178</v>
      </c>
      <c r="T17" s="217">
        <f t="shared" si="8"/>
        <v>97.8021978021978</v>
      </c>
      <c r="U17" s="215">
        <f t="shared" si="9"/>
        <v>-4</v>
      </c>
      <c r="V17" s="223">
        <v>1739</v>
      </c>
      <c r="W17" s="223">
        <v>2176</v>
      </c>
      <c r="X17" s="216">
        <f t="shared" si="10"/>
        <v>125.12938470385279</v>
      </c>
      <c r="Y17" s="215">
        <f t="shared" si="11"/>
        <v>437</v>
      </c>
      <c r="Z17" s="223">
        <v>965</v>
      </c>
      <c r="AA17" s="223">
        <v>816</v>
      </c>
      <c r="AB17" s="216">
        <f t="shared" si="12"/>
        <v>84.55958549222798</v>
      </c>
      <c r="AC17" s="215">
        <f t="shared" si="13"/>
        <v>-149</v>
      </c>
      <c r="AD17" s="223">
        <v>391</v>
      </c>
      <c r="AE17" s="224">
        <v>736</v>
      </c>
      <c r="AF17" s="216">
        <f t="shared" si="14"/>
        <v>188.23529411764704</v>
      </c>
      <c r="AG17" s="215">
        <f t="shared" si="15"/>
        <v>345</v>
      </c>
      <c r="AH17" s="223">
        <v>57</v>
      </c>
      <c r="AI17" s="223">
        <v>105</v>
      </c>
      <c r="AJ17" s="217">
        <f t="shared" si="16"/>
        <v>184.21052631578948</v>
      </c>
      <c r="AK17" s="215">
        <f t="shared" si="17"/>
        <v>48</v>
      </c>
      <c r="AL17" s="227">
        <v>147</v>
      </c>
      <c r="AM17" s="227">
        <v>142</v>
      </c>
      <c r="AN17" s="219">
        <f t="shared" si="28"/>
        <v>96.6</v>
      </c>
      <c r="AO17" s="218">
        <f t="shared" si="18"/>
        <v>-5</v>
      </c>
      <c r="AP17" s="228">
        <v>458</v>
      </c>
      <c r="AQ17" s="223">
        <v>481</v>
      </c>
      <c r="AR17" s="217">
        <f t="shared" si="19"/>
        <v>105</v>
      </c>
      <c r="AS17" s="215">
        <f t="shared" si="20"/>
        <v>23</v>
      </c>
      <c r="AT17" s="223">
        <v>519</v>
      </c>
      <c r="AU17" s="223">
        <v>428</v>
      </c>
      <c r="AV17" s="217">
        <f t="shared" si="21"/>
        <v>82.46628131021194</v>
      </c>
      <c r="AW17" s="215">
        <f t="shared" si="22"/>
        <v>-91</v>
      </c>
      <c r="AX17" s="223">
        <v>462</v>
      </c>
      <c r="AY17" s="223">
        <v>357</v>
      </c>
      <c r="AZ17" s="217">
        <f t="shared" si="23"/>
        <v>77.27272727272727</v>
      </c>
      <c r="BA17" s="215">
        <f t="shared" si="24"/>
        <v>-105</v>
      </c>
      <c r="BB17" s="229">
        <v>1394</v>
      </c>
      <c r="BC17" s="223">
        <v>1607</v>
      </c>
      <c r="BD17" s="215">
        <f t="shared" si="25"/>
        <v>213</v>
      </c>
      <c r="BE17" s="223">
        <v>7</v>
      </c>
      <c r="BF17" s="223">
        <v>17</v>
      </c>
      <c r="BG17" s="217">
        <f t="shared" si="26"/>
        <v>242.9</v>
      </c>
      <c r="BH17" s="215">
        <f t="shared" si="27"/>
        <v>10</v>
      </c>
      <c r="BI17" s="223">
        <v>10</v>
      </c>
      <c r="BJ17" s="221"/>
      <c r="BK17" s="221"/>
      <c r="BL17" s="221"/>
      <c r="BM17" s="221"/>
      <c r="BN17" s="221"/>
      <c r="BO17" s="221"/>
    </row>
    <row r="18" spans="1:67" s="231" customFormat="1" ht="31.5" customHeight="1">
      <c r="A18" s="232" t="s">
        <v>161</v>
      </c>
      <c r="B18" s="223">
        <v>1768</v>
      </c>
      <c r="C18" s="224">
        <v>1585</v>
      </c>
      <c r="D18" s="216">
        <f t="shared" si="0"/>
        <v>89.64932126696833</v>
      </c>
      <c r="E18" s="215">
        <f t="shared" si="1"/>
        <v>-183</v>
      </c>
      <c r="F18" s="223">
        <v>853</v>
      </c>
      <c r="G18" s="223">
        <v>797</v>
      </c>
      <c r="H18" s="216">
        <f t="shared" si="2"/>
        <v>93.43493552168816</v>
      </c>
      <c r="I18" s="215">
        <f t="shared" si="3"/>
        <v>-56</v>
      </c>
      <c r="J18" s="223">
        <v>1315</v>
      </c>
      <c r="K18" s="223">
        <v>1352</v>
      </c>
      <c r="L18" s="216">
        <f t="shared" si="4"/>
        <v>102.81368821292776</v>
      </c>
      <c r="M18" s="215">
        <f t="shared" si="5"/>
        <v>37</v>
      </c>
      <c r="N18" s="225">
        <v>838</v>
      </c>
      <c r="O18" s="223">
        <v>860</v>
      </c>
      <c r="P18" s="217">
        <f t="shared" si="6"/>
        <v>102.6252983293556</v>
      </c>
      <c r="Q18" s="226">
        <f t="shared" si="7"/>
        <v>22</v>
      </c>
      <c r="R18" s="223">
        <v>291</v>
      </c>
      <c r="S18" s="225">
        <v>269</v>
      </c>
      <c r="T18" s="217">
        <f t="shared" si="8"/>
        <v>92.43986254295532</v>
      </c>
      <c r="U18" s="215">
        <f t="shared" si="9"/>
        <v>-22</v>
      </c>
      <c r="V18" s="223">
        <v>4018</v>
      </c>
      <c r="W18" s="223">
        <v>4210</v>
      </c>
      <c r="X18" s="216">
        <f t="shared" si="10"/>
        <v>104.77849676455948</v>
      </c>
      <c r="Y18" s="215">
        <f t="shared" si="11"/>
        <v>192</v>
      </c>
      <c r="Z18" s="223">
        <v>1716</v>
      </c>
      <c r="AA18" s="223">
        <v>1515</v>
      </c>
      <c r="AB18" s="216">
        <f t="shared" si="12"/>
        <v>88.2867132867133</v>
      </c>
      <c r="AC18" s="215">
        <f t="shared" si="13"/>
        <v>-201</v>
      </c>
      <c r="AD18" s="223">
        <v>1154</v>
      </c>
      <c r="AE18" s="224">
        <v>982</v>
      </c>
      <c r="AF18" s="216">
        <f t="shared" si="14"/>
        <v>85.09532062391682</v>
      </c>
      <c r="AG18" s="215">
        <f t="shared" si="15"/>
        <v>-172</v>
      </c>
      <c r="AH18" s="223">
        <v>122</v>
      </c>
      <c r="AI18" s="223">
        <v>122</v>
      </c>
      <c r="AJ18" s="217">
        <f t="shared" si="16"/>
        <v>100</v>
      </c>
      <c r="AK18" s="215">
        <f t="shared" si="17"/>
        <v>0</v>
      </c>
      <c r="AL18" s="227">
        <v>419</v>
      </c>
      <c r="AM18" s="227">
        <v>379</v>
      </c>
      <c r="AN18" s="219">
        <f t="shared" si="28"/>
        <v>90.5</v>
      </c>
      <c r="AO18" s="218">
        <f t="shared" si="18"/>
        <v>-40</v>
      </c>
      <c r="AP18" s="228">
        <v>1550</v>
      </c>
      <c r="AQ18" s="223">
        <v>1624</v>
      </c>
      <c r="AR18" s="217">
        <f t="shared" si="19"/>
        <v>104.8</v>
      </c>
      <c r="AS18" s="215">
        <f t="shared" si="20"/>
        <v>74</v>
      </c>
      <c r="AT18" s="223">
        <v>868</v>
      </c>
      <c r="AU18" s="223">
        <v>718</v>
      </c>
      <c r="AV18" s="217">
        <f t="shared" si="21"/>
        <v>82.7188940092166</v>
      </c>
      <c r="AW18" s="215">
        <f t="shared" si="22"/>
        <v>-150</v>
      </c>
      <c r="AX18" s="223">
        <v>687</v>
      </c>
      <c r="AY18" s="223">
        <v>552</v>
      </c>
      <c r="AZ18" s="217">
        <f t="shared" si="23"/>
        <v>80.34934497816593</v>
      </c>
      <c r="BA18" s="215">
        <f t="shared" si="24"/>
        <v>-135</v>
      </c>
      <c r="BB18" s="229">
        <v>1717</v>
      </c>
      <c r="BC18" s="223">
        <v>2011</v>
      </c>
      <c r="BD18" s="215">
        <f t="shared" si="25"/>
        <v>294</v>
      </c>
      <c r="BE18" s="223">
        <v>179</v>
      </c>
      <c r="BF18" s="223">
        <v>185</v>
      </c>
      <c r="BG18" s="217">
        <f t="shared" si="26"/>
        <v>103.4</v>
      </c>
      <c r="BH18" s="215">
        <f t="shared" si="27"/>
        <v>6</v>
      </c>
      <c r="BI18" s="223">
        <v>6</v>
      </c>
      <c r="BJ18" s="221"/>
      <c r="BK18" s="221"/>
      <c r="BL18" s="221"/>
      <c r="BM18" s="221"/>
      <c r="BN18" s="221"/>
      <c r="BO18" s="221"/>
    </row>
    <row r="19" spans="1:67" s="231" customFormat="1" ht="31.5" customHeight="1">
      <c r="A19" s="233" t="s">
        <v>162</v>
      </c>
      <c r="B19" s="223">
        <v>771</v>
      </c>
      <c r="C19" s="224">
        <v>647</v>
      </c>
      <c r="D19" s="216">
        <f t="shared" si="0"/>
        <v>83.91699092088197</v>
      </c>
      <c r="E19" s="215">
        <f t="shared" si="1"/>
        <v>-124</v>
      </c>
      <c r="F19" s="223">
        <v>354</v>
      </c>
      <c r="G19" s="223">
        <v>366</v>
      </c>
      <c r="H19" s="216">
        <f t="shared" si="2"/>
        <v>103.38983050847457</v>
      </c>
      <c r="I19" s="215">
        <f t="shared" si="3"/>
        <v>12</v>
      </c>
      <c r="J19" s="223">
        <v>406</v>
      </c>
      <c r="K19" s="223">
        <v>391</v>
      </c>
      <c r="L19" s="216">
        <f t="shared" si="4"/>
        <v>96.30541871921181</v>
      </c>
      <c r="M19" s="215">
        <f t="shared" si="5"/>
        <v>-15</v>
      </c>
      <c r="N19" s="225">
        <v>160</v>
      </c>
      <c r="O19" s="223">
        <v>165</v>
      </c>
      <c r="P19" s="217">
        <f t="shared" si="6"/>
        <v>103.125</v>
      </c>
      <c r="Q19" s="226">
        <f t="shared" si="7"/>
        <v>5</v>
      </c>
      <c r="R19" s="223">
        <v>173</v>
      </c>
      <c r="S19" s="225">
        <v>142</v>
      </c>
      <c r="T19" s="217">
        <f t="shared" si="8"/>
        <v>82.08092485549133</v>
      </c>
      <c r="U19" s="215">
        <f t="shared" si="9"/>
        <v>-31</v>
      </c>
      <c r="V19" s="223">
        <v>1282</v>
      </c>
      <c r="W19" s="223">
        <v>1580</v>
      </c>
      <c r="X19" s="216">
        <f t="shared" si="10"/>
        <v>123.24492979719189</v>
      </c>
      <c r="Y19" s="215">
        <f t="shared" si="11"/>
        <v>298</v>
      </c>
      <c r="Z19" s="223">
        <v>719</v>
      </c>
      <c r="AA19" s="223">
        <v>583</v>
      </c>
      <c r="AB19" s="216">
        <f t="shared" si="12"/>
        <v>81.08484005563282</v>
      </c>
      <c r="AC19" s="215">
        <f t="shared" si="13"/>
        <v>-136</v>
      </c>
      <c r="AD19" s="223">
        <v>217</v>
      </c>
      <c r="AE19" s="224">
        <v>284</v>
      </c>
      <c r="AF19" s="216">
        <f t="shared" si="14"/>
        <v>130.87557603686636</v>
      </c>
      <c r="AG19" s="215">
        <f t="shared" si="15"/>
        <v>67</v>
      </c>
      <c r="AH19" s="223">
        <v>216</v>
      </c>
      <c r="AI19" s="223">
        <v>140</v>
      </c>
      <c r="AJ19" s="217">
        <f t="shared" si="16"/>
        <v>64.81481481481481</v>
      </c>
      <c r="AK19" s="215">
        <f t="shared" si="17"/>
        <v>-76</v>
      </c>
      <c r="AL19" s="227">
        <v>133</v>
      </c>
      <c r="AM19" s="227">
        <v>110</v>
      </c>
      <c r="AN19" s="219">
        <f t="shared" si="28"/>
        <v>82.7</v>
      </c>
      <c r="AO19" s="218">
        <f t="shared" si="18"/>
        <v>-23</v>
      </c>
      <c r="AP19" s="228">
        <v>387</v>
      </c>
      <c r="AQ19" s="223">
        <v>414</v>
      </c>
      <c r="AR19" s="217">
        <f t="shared" si="19"/>
        <v>107</v>
      </c>
      <c r="AS19" s="215">
        <f t="shared" si="20"/>
        <v>27</v>
      </c>
      <c r="AT19" s="223">
        <v>354</v>
      </c>
      <c r="AU19" s="223">
        <v>292</v>
      </c>
      <c r="AV19" s="217">
        <f t="shared" si="21"/>
        <v>82.48587570621469</v>
      </c>
      <c r="AW19" s="215">
        <f t="shared" si="22"/>
        <v>-62</v>
      </c>
      <c r="AX19" s="223">
        <v>320</v>
      </c>
      <c r="AY19" s="223">
        <v>252</v>
      </c>
      <c r="AZ19" s="217">
        <f t="shared" si="23"/>
        <v>78.75</v>
      </c>
      <c r="BA19" s="215">
        <f t="shared" si="24"/>
        <v>-68</v>
      </c>
      <c r="BB19" s="229">
        <v>1863</v>
      </c>
      <c r="BC19" s="223">
        <v>2209</v>
      </c>
      <c r="BD19" s="215">
        <f t="shared" si="25"/>
        <v>346</v>
      </c>
      <c r="BE19" s="223">
        <v>16</v>
      </c>
      <c r="BF19" s="223">
        <v>21</v>
      </c>
      <c r="BG19" s="217">
        <f t="shared" si="26"/>
        <v>131.3</v>
      </c>
      <c r="BH19" s="215">
        <f t="shared" si="27"/>
        <v>5</v>
      </c>
      <c r="BI19" s="223">
        <v>5</v>
      </c>
      <c r="BJ19" s="221"/>
      <c r="BK19" s="221"/>
      <c r="BL19" s="221"/>
      <c r="BM19" s="221"/>
      <c r="BN19" s="221"/>
      <c r="BO19" s="221"/>
    </row>
    <row r="20" spans="1:67" s="231" customFormat="1" ht="31.5" customHeight="1">
      <c r="A20" s="233" t="s">
        <v>163</v>
      </c>
      <c r="B20" s="223">
        <v>1032</v>
      </c>
      <c r="C20" s="224">
        <v>804</v>
      </c>
      <c r="D20" s="216">
        <f t="shared" si="0"/>
        <v>77.90697674418605</v>
      </c>
      <c r="E20" s="215">
        <f t="shared" si="1"/>
        <v>-228</v>
      </c>
      <c r="F20" s="223">
        <v>488</v>
      </c>
      <c r="G20" s="223">
        <v>391</v>
      </c>
      <c r="H20" s="216">
        <f t="shared" si="2"/>
        <v>80.12295081967213</v>
      </c>
      <c r="I20" s="215">
        <f t="shared" si="3"/>
        <v>-97</v>
      </c>
      <c r="J20" s="223">
        <v>622</v>
      </c>
      <c r="K20" s="223">
        <v>618</v>
      </c>
      <c r="L20" s="216">
        <f t="shared" si="4"/>
        <v>99.35691318327974</v>
      </c>
      <c r="M20" s="215">
        <f t="shared" si="5"/>
        <v>-4</v>
      </c>
      <c r="N20" s="225">
        <v>317</v>
      </c>
      <c r="O20" s="223">
        <v>395</v>
      </c>
      <c r="P20" s="217">
        <f t="shared" si="6"/>
        <v>124.60567823343848</v>
      </c>
      <c r="Q20" s="226">
        <f t="shared" si="7"/>
        <v>78</v>
      </c>
      <c r="R20" s="223">
        <v>224</v>
      </c>
      <c r="S20" s="225">
        <v>162</v>
      </c>
      <c r="T20" s="217">
        <f t="shared" si="8"/>
        <v>72.32142857142857</v>
      </c>
      <c r="U20" s="215">
        <f t="shared" si="9"/>
        <v>-62</v>
      </c>
      <c r="V20" s="223">
        <v>1900</v>
      </c>
      <c r="W20" s="223">
        <v>2110</v>
      </c>
      <c r="X20" s="216">
        <f t="shared" si="10"/>
        <v>111.05263157894736</v>
      </c>
      <c r="Y20" s="215">
        <f t="shared" si="11"/>
        <v>210</v>
      </c>
      <c r="Z20" s="223">
        <v>968</v>
      </c>
      <c r="AA20" s="223">
        <v>698</v>
      </c>
      <c r="AB20" s="216">
        <f t="shared" si="12"/>
        <v>72.10743801652893</v>
      </c>
      <c r="AC20" s="215">
        <f t="shared" si="13"/>
        <v>-270</v>
      </c>
      <c r="AD20" s="223">
        <v>419</v>
      </c>
      <c r="AE20" s="224">
        <v>722</v>
      </c>
      <c r="AF20" s="216">
        <f t="shared" si="14"/>
        <v>172.31503579952266</v>
      </c>
      <c r="AG20" s="215">
        <f t="shared" si="15"/>
        <v>303</v>
      </c>
      <c r="AH20" s="223">
        <v>83</v>
      </c>
      <c r="AI20" s="223">
        <v>139</v>
      </c>
      <c r="AJ20" s="217">
        <f t="shared" si="16"/>
        <v>167.46987951807228</v>
      </c>
      <c r="AK20" s="215">
        <f t="shared" si="17"/>
        <v>56</v>
      </c>
      <c r="AL20" s="227">
        <v>203</v>
      </c>
      <c r="AM20" s="227">
        <v>221</v>
      </c>
      <c r="AN20" s="219">
        <f t="shared" si="28"/>
        <v>108.9</v>
      </c>
      <c r="AO20" s="218">
        <f t="shared" si="18"/>
        <v>18</v>
      </c>
      <c r="AP20" s="228">
        <v>664</v>
      </c>
      <c r="AQ20" s="223">
        <v>670</v>
      </c>
      <c r="AR20" s="217">
        <f t="shared" si="19"/>
        <v>100.9</v>
      </c>
      <c r="AS20" s="215">
        <f t="shared" si="20"/>
        <v>6</v>
      </c>
      <c r="AT20" s="223">
        <v>493</v>
      </c>
      <c r="AU20" s="223">
        <v>393</v>
      </c>
      <c r="AV20" s="217">
        <f t="shared" si="21"/>
        <v>79.71602434077079</v>
      </c>
      <c r="AW20" s="215">
        <f t="shared" si="22"/>
        <v>-100</v>
      </c>
      <c r="AX20" s="223">
        <v>404</v>
      </c>
      <c r="AY20" s="223">
        <v>322</v>
      </c>
      <c r="AZ20" s="217">
        <f t="shared" si="23"/>
        <v>79.70297029702971</v>
      </c>
      <c r="BA20" s="215">
        <f t="shared" si="24"/>
        <v>-82</v>
      </c>
      <c r="BB20" s="229">
        <v>1779</v>
      </c>
      <c r="BC20" s="223">
        <v>1896</v>
      </c>
      <c r="BD20" s="215">
        <f t="shared" si="25"/>
        <v>117</v>
      </c>
      <c r="BE20" s="223">
        <v>22</v>
      </c>
      <c r="BF20" s="223">
        <v>33</v>
      </c>
      <c r="BG20" s="217">
        <f t="shared" si="26"/>
        <v>150</v>
      </c>
      <c r="BH20" s="215">
        <f t="shared" si="27"/>
        <v>11</v>
      </c>
      <c r="BI20" s="223">
        <v>11</v>
      </c>
      <c r="BJ20" s="221"/>
      <c r="BK20" s="221"/>
      <c r="BL20" s="221"/>
      <c r="BM20" s="221"/>
      <c r="BN20" s="221"/>
      <c r="BO20" s="221"/>
    </row>
    <row r="21" spans="1:67" s="231" customFormat="1" ht="31.5" customHeight="1">
      <c r="A21" s="233" t="s">
        <v>164</v>
      </c>
      <c r="B21" s="223">
        <v>1257</v>
      </c>
      <c r="C21" s="224">
        <v>1094</v>
      </c>
      <c r="D21" s="216">
        <f t="shared" si="0"/>
        <v>87.03261734287987</v>
      </c>
      <c r="E21" s="215">
        <f t="shared" si="1"/>
        <v>-163</v>
      </c>
      <c r="F21" s="223">
        <v>567</v>
      </c>
      <c r="G21" s="223">
        <v>460</v>
      </c>
      <c r="H21" s="216">
        <f t="shared" si="2"/>
        <v>81.12874779541445</v>
      </c>
      <c r="I21" s="215">
        <f t="shared" si="3"/>
        <v>-107</v>
      </c>
      <c r="J21" s="223">
        <v>802</v>
      </c>
      <c r="K21" s="223">
        <v>685</v>
      </c>
      <c r="L21" s="216">
        <f t="shared" si="4"/>
        <v>85.41147132169577</v>
      </c>
      <c r="M21" s="215">
        <f t="shared" si="5"/>
        <v>-117</v>
      </c>
      <c r="N21" s="225">
        <v>395</v>
      </c>
      <c r="O21" s="223">
        <v>372</v>
      </c>
      <c r="P21" s="217">
        <f t="shared" si="6"/>
        <v>94.17721518987342</v>
      </c>
      <c r="Q21" s="226">
        <f t="shared" si="7"/>
        <v>-23</v>
      </c>
      <c r="R21" s="223">
        <v>255</v>
      </c>
      <c r="S21" s="225">
        <v>258</v>
      </c>
      <c r="T21" s="217">
        <f t="shared" si="8"/>
        <v>101.17647058823529</v>
      </c>
      <c r="U21" s="215">
        <f t="shared" si="9"/>
        <v>3</v>
      </c>
      <c r="V21" s="223">
        <v>2086</v>
      </c>
      <c r="W21" s="223">
        <v>1839</v>
      </c>
      <c r="X21" s="216">
        <f t="shared" si="10"/>
        <v>88.15915627996165</v>
      </c>
      <c r="Y21" s="215">
        <f t="shared" si="11"/>
        <v>-247</v>
      </c>
      <c r="Z21" s="223">
        <v>1167</v>
      </c>
      <c r="AA21" s="223">
        <v>1007</v>
      </c>
      <c r="AB21" s="216">
        <f t="shared" si="12"/>
        <v>86.28963153384748</v>
      </c>
      <c r="AC21" s="215">
        <f t="shared" si="13"/>
        <v>-160</v>
      </c>
      <c r="AD21" s="223">
        <v>440</v>
      </c>
      <c r="AE21" s="224">
        <v>315</v>
      </c>
      <c r="AF21" s="216">
        <f t="shared" si="14"/>
        <v>71.5909090909091</v>
      </c>
      <c r="AG21" s="215">
        <f t="shared" si="15"/>
        <v>-125</v>
      </c>
      <c r="AH21" s="223">
        <v>104</v>
      </c>
      <c r="AI21" s="223">
        <v>153</v>
      </c>
      <c r="AJ21" s="217">
        <f t="shared" si="16"/>
        <v>147.1153846153846</v>
      </c>
      <c r="AK21" s="215">
        <f t="shared" si="17"/>
        <v>49</v>
      </c>
      <c r="AL21" s="227">
        <v>207</v>
      </c>
      <c r="AM21" s="227">
        <v>199</v>
      </c>
      <c r="AN21" s="219">
        <f t="shared" si="28"/>
        <v>96.1</v>
      </c>
      <c r="AO21" s="218">
        <f t="shared" si="18"/>
        <v>-8</v>
      </c>
      <c r="AP21" s="228">
        <v>810</v>
      </c>
      <c r="AQ21" s="223">
        <v>754</v>
      </c>
      <c r="AR21" s="217">
        <f t="shared" si="19"/>
        <v>93.1</v>
      </c>
      <c r="AS21" s="215">
        <f t="shared" si="20"/>
        <v>-56</v>
      </c>
      <c r="AT21" s="223">
        <v>615</v>
      </c>
      <c r="AU21" s="223">
        <v>543</v>
      </c>
      <c r="AV21" s="217">
        <f t="shared" si="21"/>
        <v>88.29268292682927</v>
      </c>
      <c r="AW21" s="215">
        <f t="shared" si="22"/>
        <v>-72</v>
      </c>
      <c r="AX21" s="223">
        <v>527</v>
      </c>
      <c r="AY21" s="223">
        <v>467</v>
      </c>
      <c r="AZ21" s="217">
        <f t="shared" si="23"/>
        <v>88.61480075901328</v>
      </c>
      <c r="BA21" s="215">
        <f t="shared" si="24"/>
        <v>-60</v>
      </c>
      <c r="BB21" s="229">
        <v>1484</v>
      </c>
      <c r="BC21" s="223">
        <v>1807</v>
      </c>
      <c r="BD21" s="215">
        <f t="shared" si="25"/>
        <v>323</v>
      </c>
      <c r="BE21" s="223">
        <v>36</v>
      </c>
      <c r="BF21" s="223">
        <v>73</v>
      </c>
      <c r="BG21" s="217">
        <f t="shared" si="26"/>
        <v>202.8</v>
      </c>
      <c r="BH21" s="215">
        <f t="shared" si="27"/>
        <v>37</v>
      </c>
      <c r="BI21" s="223">
        <v>37</v>
      </c>
      <c r="BJ21" s="221"/>
      <c r="BK21" s="221"/>
      <c r="BL21" s="221"/>
      <c r="BM21" s="221"/>
      <c r="BN21" s="221"/>
      <c r="BO21" s="221"/>
    </row>
    <row r="22" spans="1:67" s="231" customFormat="1" ht="31.5" customHeight="1">
      <c r="A22" s="233" t="s">
        <v>165</v>
      </c>
      <c r="B22" s="223">
        <v>1660</v>
      </c>
      <c r="C22" s="224">
        <v>1365</v>
      </c>
      <c r="D22" s="216">
        <f t="shared" si="0"/>
        <v>82.2289156626506</v>
      </c>
      <c r="E22" s="215">
        <f t="shared" si="1"/>
        <v>-295</v>
      </c>
      <c r="F22" s="223">
        <v>765</v>
      </c>
      <c r="G22" s="223">
        <v>599</v>
      </c>
      <c r="H22" s="216">
        <f t="shared" si="2"/>
        <v>78.30065359477125</v>
      </c>
      <c r="I22" s="215">
        <f t="shared" si="3"/>
        <v>-166</v>
      </c>
      <c r="J22" s="223">
        <v>1056</v>
      </c>
      <c r="K22" s="223">
        <v>1077</v>
      </c>
      <c r="L22" s="216">
        <f t="shared" si="4"/>
        <v>101.98863636363636</v>
      </c>
      <c r="M22" s="215">
        <f t="shared" si="5"/>
        <v>21</v>
      </c>
      <c r="N22" s="225">
        <v>602</v>
      </c>
      <c r="O22" s="223">
        <v>775</v>
      </c>
      <c r="P22" s="217">
        <f t="shared" si="6"/>
        <v>128.7375415282392</v>
      </c>
      <c r="Q22" s="226">
        <f t="shared" si="7"/>
        <v>173</v>
      </c>
      <c r="R22" s="223">
        <v>258</v>
      </c>
      <c r="S22" s="225">
        <v>190</v>
      </c>
      <c r="T22" s="217">
        <f t="shared" si="8"/>
        <v>73.64341085271317</v>
      </c>
      <c r="U22" s="215">
        <f t="shared" si="9"/>
        <v>-68</v>
      </c>
      <c r="V22" s="223">
        <v>2913</v>
      </c>
      <c r="W22" s="223">
        <v>3283</v>
      </c>
      <c r="X22" s="216">
        <f t="shared" si="10"/>
        <v>112.70168211465842</v>
      </c>
      <c r="Y22" s="215">
        <f t="shared" si="11"/>
        <v>370</v>
      </c>
      <c r="Z22" s="223">
        <v>1478</v>
      </c>
      <c r="AA22" s="223">
        <v>1213</v>
      </c>
      <c r="AB22" s="216">
        <f t="shared" si="12"/>
        <v>82.0703653585927</v>
      </c>
      <c r="AC22" s="215">
        <f t="shared" si="13"/>
        <v>-265</v>
      </c>
      <c r="AD22" s="223">
        <v>309</v>
      </c>
      <c r="AE22" s="224">
        <v>613</v>
      </c>
      <c r="AF22" s="216">
        <f t="shared" si="14"/>
        <v>198.38187702265373</v>
      </c>
      <c r="AG22" s="215">
        <f t="shared" si="15"/>
        <v>304</v>
      </c>
      <c r="AH22" s="223">
        <v>180</v>
      </c>
      <c r="AI22" s="223">
        <v>140</v>
      </c>
      <c r="AJ22" s="217">
        <f t="shared" si="16"/>
        <v>77.77777777777779</v>
      </c>
      <c r="AK22" s="215">
        <f t="shared" si="17"/>
        <v>-40</v>
      </c>
      <c r="AL22" s="227">
        <v>400</v>
      </c>
      <c r="AM22" s="227">
        <v>388</v>
      </c>
      <c r="AN22" s="219">
        <f t="shared" si="28"/>
        <v>97</v>
      </c>
      <c r="AO22" s="218">
        <f t="shared" si="18"/>
        <v>-12</v>
      </c>
      <c r="AP22" s="228">
        <v>1170</v>
      </c>
      <c r="AQ22" s="223">
        <v>1261</v>
      </c>
      <c r="AR22" s="217">
        <f t="shared" si="19"/>
        <v>107.8</v>
      </c>
      <c r="AS22" s="215">
        <f t="shared" si="20"/>
        <v>91</v>
      </c>
      <c r="AT22" s="223">
        <v>822</v>
      </c>
      <c r="AU22" s="223">
        <v>715</v>
      </c>
      <c r="AV22" s="217">
        <f t="shared" si="21"/>
        <v>86.98296836982968</v>
      </c>
      <c r="AW22" s="215">
        <f t="shared" si="22"/>
        <v>-107</v>
      </c>
      <c r="AX22" s="223">
        <v>679</v>
      </c>
      <c r="AY22" s="223">
        <v>578</v>
      </c>
      <c r="AZ22" s="217">
        <f t="shared" si="23"/>
        <v>85.12518409425626</v>
      </c>
      <c r="BA22" s="215">
        <f t="shared" si="24"/>
        <v>-101</v>
      </c>
      <c r="BB22" s="229">
        <v>1732</v>
      </c>
      <c r="BC22" s="223">
        <v>2129</v>
      </c>
      <c r="BD22" s="215">
        <f t="shared" si="25"/>
        <v>397</v>
      </c>
      <c r="BE22" s="223">
        <v>96</v>
      </c>
      <c r="BF22" s="223">
        <v>144</v>
      </c>
      <c r="BG22" s="217">
        <f t="shared" si="26"/>
        <v>150</v>
      </c>
      <c r="BH22" s="215">
        <f t="shared" si="27"/>
        <v>48</v>
      </c>
      <c r="BI22" s="223">
        <v>48</v>
      </c>
      <c r="BJ22" s="221"/>
      <c r="BK22" s="221"/>
      <c r="BL22" s="221"/>
      <c r="BM22" s="221"/>
      <c r="BN22" s="221"/>
      <c r="BO22" s="221"/>
    </row>
    <row r="23" spans="1:67" s="231" customFormat="1" ht="31.5" customHeight="1">
      <c r="A23" s="234" t="s">
        <v>166</v>
      </c>
      <c r="B23" s="223">
        <v>2102</v>
      </c>
      <c r="C23" s="224">
        <v>1496</v>
      </c>
      <c r="D23" s="216">
        <f t="shared" si="0"/>
        <v>71.17031398667936</v>
      </c>
      <c r="E23" s="215">
        <f t="shared" si="1"/>
        <v>-606</v>
      </c>
      <c r="F23" s="223">
        <v>1131</v>
      </c>
      <c r="G23" s="223">
        <v>742</v>
      </c>
      <c r="H23" s="216">
        <f t="shared" si="2"/>
        <v>65.60565870910699</v>
      </c>
      <c r="I23" s="215">
        <f t="shared" si="3"/>
        <v>-389</v>
      </c>
      <c r="J23" s="223">
        <v>791</v>
      </c>
      <c r="K23" s="223">
        <v>702</v>
      </c>
      <c r="L23" s="216">
        <f t="shared" si="4"/>
        <v>88.74841972187106</v>
      </c>
      <c r="M23" s="215">
        <f t="shared" si="5"/>
        <v>-89</v>
      </c>
      <c r="N23" s="225">
        <v>361</v>
      </c>
      <c r="O23" s="223">
        <v>376</v>
      </c>
      <c r="P23" s="217">
        <f t="shared" si="6"/>
        <v>104.15512465373962</v>
      </c>
      <c r="Q23" s="226">
        <f t="shared" si="7"/>
        <v>15</v>
      </c>
      <c r="R23" s="223">
        <v>220</v>
      </c>
      <c r="S23" s="225">
        <v>221</v>
      </c>
      <c r="T23" s="217">
        <f t="shared" si="8"/>
        <v>100.45454545454547</v>
      </c>
      <c r="U23" s="215">
        <f t="shared" si="9"/>
        <v>1</v>
      </c>
      <c r="V23" s="223">
        <v>2795</v>
      </c>
      <c r="W23" s="223">
        <v>2297</v>
      </c>
      <c r="X23" s="216">
        <f t="shared" si="10"/>
        <v>82.1824686940966</v>
      </c>
      <c r="Y23" s="215">
        <f t="shared" si="11"/>
        <v>-498</v>
      </c>
      <c r="Z23" s="223">
        <v>2059</v>
      </c>
      <c r="AA23" s="223">
        <v>1470</v>
      </c>
      <c r="AB23" s="216">
        <f t="shared" si="12"/>
        <v>71.39388052452647</v>
      </c>
      <c r="AC23" s="215">
        <f t="shared" si="13"/>
        <v>-589</v>
      </c>
      <c r="AD23" s="223">
        <v>196</v>
      </c>
      <c r="AE23" s="224">
        <v>194</v>
      </c>
      <c r="AF23" s="216">
        <f t="shared" si="14"/>
        <v>98.9795918367347</v>
      </c>
      <c r="AG23" s="215">
        <f t="shared" si="15"/>
        <v>-2</v>
      </c>
      <c r="AH23" s="223">
        <v>122</v>
      </c>
      <c r="AI23" s="223">
        <v>95</v>
      </c>
      <c r="AJ23" s="217">
        <f t="shared" si="16"/>
        <v>77.8688524590164</v>
      </c>
      <c r="AK23" s="215">
        <f t="shared" si="17"/>
        <v>-27</v>
      </c>
      <c r="AL23" s="227">
        <v>199</v>
      </c>
      <c r="AM23" s="227">
        <v>174</v>
      </c>
      <c r="AN23" s="219">
        <f t="shared" si="28"/>
        <v>87.4</v>
      </c>
      <c r="AO23" s="218">
        <f t="shared" si="18"/>
        <v>-25</v>
      </c>
      <c r="AP23" s="228">
        <v>749</v>
      </c>
      <c r="AQ23" s="223">
        <v>805</v>
      </c>
      <c r="AR23" s="217">
        <f t="shared" si="19"/>
        <v>107.5</v>
      </c>
      <c r="AS23" s="215">
        <f t="shared" si="20"/>
        <v>56</v>
      </c>
      <c r="AT23" s="223">
        <v>1073</v>
      </c>
      <c r="AU23" s="223">
        <v>779</v>
      </c>
      <c r="AV23" s="217">
        <f t="shared" si="21"/>
        <v>72.60018639328985</v>
      </c>
      <c r="AW23" s="215">
        <f t="shared" si="22"/>
        <v>-294</v>
      </c>
      <c r="AX23" s="223">
        <v>933</v>
      </c>
      <c r="AY23" s="223">
        <v>643</v>
      </c>
      <c r="AZ23" s="217">
        <f t="shared" si="23"/>
        <v>68.91747052518757</v>
      </c>
      <c r="BA23" s="215">
        <f t="shared" si="24"/>
        <v>-290</v>
      </c>
      <c r="BB23" s="229">
        <v>1251</v>
      </c>
      <c r="BC23" s="223">
        <v>1764</v>
      </c>
      <c r="BD23" s="215">
        <f t="shared" si="25"/>
        <v>513</v>
      </c>
      <c r="BE23" s="223">
        <v>60</v>
      </c>
      <c r="BF23" s="223">
        <v>96</v>
      </c>
      <c r="BG23" s="217">
        <f t="shared" si="26"/>
        <v>160</v>
      </c>
      <c r="BH23" s="215">
        <f t="shared" si="27"/>
        <v>36</v>
      </c>
      <c r="BI23" s="223">
        <v>36</v>
      </c>
      <c r="BJ23" s="221"/>
      <c r="BK23" s="221"/>
      <c r="BL23" s="221"/>
      <c r="BM23" s="221"/>
      <c r="BN23" s="221"/>
      <c r="BO23" s="221"/>
    </row>
    <row r="24" spans="1:67" s="231" customFormat="1" ht="31.5" customHeight="1">
      <c r="A24" s="233" t="s">
        <v>60</v>
      </c>
      <c r="B24" s="223">
        <v>2219</v>
      </c>
      <c r="C24" s="224">
        <v>1985</v>
      </c>
      <c r="D24" s="216">
        <f t="shared" si="0"/>
        <v>89.45470932852636</v>
      </c>
      <c r="E24" s="215">
        <f t="shared" si="1"/>
        <v>-234</v>
      </c>
      <c r="F24" s="223">
        <v>1166</v>
      </c>
      <c r="G24" s="223">
        <v>971</v>
      </c>
      <c r="H24" s="216">
        <f t="shared" si="2"/>
        <v>83.2761578044597</v>
      </c>
      <c r="I24" s="215">
        <f t="shared" si="3"/>
        <v>-195</v>
      </c>
      <c r="J24" s="223">
        <v>1614</v>
      </c>
      <c r="K24" s="223">
        <v>1459</v>
      </c>
      <c r="L24" s="216">
        <f t="shared" si="4"/>
        <v>90.39653035935564</v>
      </c>
      <c r="M24" s="215">
        <f t="shared" si="5"/>
        <v>-155</v>
      </c>
      <c r="N24" s="225">
        <v>1020</v>
      </c>
      <c r="O24" s="223">
        <v>985</v>
      </c>
      <c r="P24" s="217">
        <f t="shared" si="6"/>
        <v>96.56862745098039</v>
      </c>
      <c r="Q24" s="226">
        <f t="shared" si="7"/>
        <v>-35</v>
      </c>
      <c r="R24" s="223">
        <v>344</v>
      </c>
      <c r="S24" s="225">
        <v>310</v>
      </c>
      <c r="T24" s="217">
        <f t="shared" si="8"/>
        <v>90.11627906976744</v>
      </c>
      <c r="U24" s="215">
        <f t="shared" si="9"/>
        <v>-34</v>
      </c>
      <c r="V24" s="223">
        <v>5100</v>
      </c>
      <c r="W24" s="223">
        <v>5711</v>
      </c>
      <c r="X24" s="216">
        <f t="shared" si="10"/>
        <v>111.98039215686275</v>
      </c>
      <c r="Y24" s="215">
        <f t="shared" si="11"/>
        <v>611</v>
      </c>
      <c r="Z24" s="223">
        <v>2153</v>
      </c>
      <c r="AA24" s="223">
        <v>1902</v>
      </c>
      <c r="AB24" s="216">
        <f t="shared" si="12"/>
        <v>88.34184858337204</v>
      </c>
      <c r="AC24" s="215">
        <f>AA24-Z24</f>
        <v>-251</v>
      </c>
      <c r="AD24" s="223">
        <v>1310</v>
      </c>
      <c r="AE24" s="224">
        <v>1769</v>
      </c>
      <c r="AF24" s="216">
        <f t="shared" si="14"/>
        <v>135.0381679389313</v>
      </c>
      <c r="AG24" s="215">
        <f t="shared" si="15"/>
        <v>459</v>
      </c>
      <c r="AH24" s="223">
        <v>81</v>
      </c>
      <c r="AI24" s="223">
        <v>59</v>
      </c>
      <c r="AJ24" s="217">
        <f t="shared" si="16"/>
        <v>72.8395061728395</v>
      </c>
      <c r="AK24" s="215">
        <f t="shared" si="17"/>
        <v>-22</v>
      </c>
      <c r="AL24" s="227">
        <v>394</v>
      </c>
      <c r="AM24" s="227">
        <v>364</v>
      </c>
      <c r="AN24" s="219">
        <f t="shared" si="28"/>
        <v>92.4</v>
      </c>
      <c r="AO24" s="218">
        <f t="shared" si="18"/>
        <v>-30</v>
      </c>
      <c r="AP24" s="228">
        <v>1704</v>
      </c>
      <c r="AQ24" s="223">
        <v>1512</v>
      </c>
      <c r="AR24" s="217">
        <f t="shared" si="19"/>
        <v>88.7</v>
      </c>
      <c r="AS24" s="215">
        <f t="shared" si="20"/>
        <v>-192</v>
      </c>
      <c r="AT24" s="223">
        <v>1205</v>
      </c>
      <c r="AU24" s="223">
        <v>1085</v>
      </c>
      <c r="AV24" s="217">
        <f t="shared" si="21"/>
        <v>90.04149377593362</v>
      </c>
      <c r="AW24" s="215">
        <f t="shared" si="22"/>
        <v>-120</v>
      </c>
      <c r="AX24" s="223">
        <v>900</v>
      </c>
      <c r="AY24" s="223">
        <v>845</v>
      </c>
      <c r="AZ24" s="217">
        <f t="shared" si="23"/>
        <v>93.88888888888889</v>
      </c>
      <c r="BA24" s="215">
        <f t="shared" si="24"/>
        <v>-55</v>
      </c>
      <c r="BB24" s="229">
        <v>1451</v>
      </c>
      <c r="BC24" s="223">
        <v>1807</v>
      </c>
      <c r="BD24" s="215">
        <f t="shared" si="25"/>
        <v>356</v>
      </c>
      <c r="BE24" s="223">
        <v>72</v>
      </c>
      <c r="BF24" s="223">
        <v>81</v>
      </c>
      <c r="BG24" s="217">
        <f t="shared" si="26"/>
        <v>112.5</v>
      </c>
      <c r="BH24" s="215">
        <f t="shared" si="27"/>
        <v>9</v>
      </c>
      <c r="BI24" s="223">
        <v>9</v>
      </c>
      <c r="BJ24" s="221"/>
      <c r="BK24" s="221"/>
      <c r="BL24" s="221"/>
      <c r="BM24" s="221"/>
      <c r="BN24" s="221"/>
      <c r="BO24" s="221"/>
    </row>
    <row r="25" spans="1:67" s="231" customFormat="1" ht="31.5" customHeight="1">
      <c r="A25" s="233" t="s">
        <v>167</v>
      </c>
      <c r="B25" s="223">
        <v>1773</v>
      </c>
      <c r="C25" s="224">
        <v>1391</v>
      </c>
      <c r="D25" s="216">
        <f t="shared" si="0"/>
        <v>78.45459672870841</v>
      </c>
      <c r="E25" s="215">
        <f t="shared" si="1"/>
        <v>-382</v>
      </c>
      <c r="F25" s="223">
        <v>914</v>
      </c>
      <c r="G25" s="223">
        <v>706</v>
      </c>
      <c r="H25" s="216">
        <f t="shared" si="2"/>
        <v>77.24288840262582</v>
      </c>
      <c r="I25" s="215">
        <f t="shared" si="3"/>
        <v>-208</v>
      </c>
      <c r="J25" s="223">
        <v>1013</v>
      </c>
      <c r="K25" s="223">
        <v>776</v>
      </c>
      <c r="L25" s="216">
        <f t="shared" si="4"/>
        <v>76.60414610069101</v>
      </c>
      <c r="M25" s="215">
        <f t="shared" si="5"/>
        <v>-237</v>
      </c>
      <c r="N25" s="225">
        <v>473</v>
      </c>
      <c r="O25" s="223">
        <v>411</v>
      </c>
      <c r="P25" s="217">
        <f t="shared" si="6"/>
        <v>86.89217758985201</v>
      </c>
      <c r="Q25" s="226">
        <f t="shared" si="7"/>
        <v>-62</v>
      </c>
      <c r="R25" s="223">
        <v>410</v>
      </c>
      <c r="S25" s="225">
        <v>317</v>
      </c>
      <c r="T25" s="217">
        <f t="shared" si="8"/>
        <v>77.3170731707317</v>
      </c>
      <c r="U25" s="215">
        <f t="shared" si="9"/>
        <v>-93</v>
      </c>
      <c r="V25" s="223">
        <v>2788</v>
      </c>
      <c r="W25" s="223">
        <v>2670</v>
      </c>
      <c r="X25" s="216">
        <f t="shared" si="10"/>
        <v>95.76757532281205</v>
      </c>
      <c r="Y25" s="215">
        <f t="shared" si="11"/>
        <v>-118</v>
      </c>
      <c r="Z25" s="223">
        <v>1708</v>
      </c>
      <c r="AA25" s="223">
        <v>1307</v>
      </c>
      <c r="AB25" s="216">
        <f t="shared" si="12"/>
        <v>76.52224824355972</v>
      </c>
      <c r="AC25" s="215">
        <f t="shared" si="13"/>
        <v>-401</v>
      </c>
      <c r="AD25" s="223">
        <v>387</v>
      </c>
      <c r="AE25" s="224">
        <v>481</v>
      </c>
      <c r="AF25" s="216">
        <f t="shared" si="14"/>
        <v>124.28940568475453</v>
      </c>
      <c r="AG25" s="215">
        <f t="shared" si="15"/>
        <v>94</v>
      </c>
      <c r="AH25" s="223">
        <v>152</v>
      </c>
      <c r="AI25" s="223">
        <v>86</v>
      </c>
      <c r="AJ25" s="217">
        <f t="shared" si="16"/>
        <v>56.57894736842105</v>
      </c>
      <c r="AK25" s="215">
        <f t="shared" si="17"/>
        <v>-66</v>
      </c>
      <c r="AL25" s="227">
        <v>325</v>
      </c>
      <c r="AM25" s="227">
        <v>304</v>
      </c>
      <c r="AN25" s="219">
        <f t="shared" si="28"/>
        <v>93.5</v>
      </c>
      <c r="AO25" s="218">
        <f t="shared" si="18"/>
        <v>-21</v>
      </c>
      <c r="AP25" s="228">
        <v>1216</v>
      </c>
      <c r="AQ25" s="223">
        <v>1148</v>
      </c>
      <c r="AR25" s="217">
        <f t="shared" si="19"/>
        <v>94.4</v>
      </c>
      <c r="AS25" s="215">
        <f t="shared" si="20"/>
        <v>-68</v>
      </c>
      <c r="AT25" s="223">
        <v>852</v>
      </c>
      <c r="AU25" s="223">
        <v>708</v>
      </c>
      <c r="AV25" s="217">
        <f t="shared" si="21"/>
        <v>83.09859154929578</v>
      </c>
      <c r="AW25" s="215">
        <f t="shared" si="22"/>
        <v>-144</v>
      </c>
      <c r="AX25" s="223">
        <v>727</v>
      </c>
      <c r="AY25" s="223">
        <v>635</v>
      </c>
      <c r="AZ25" s="217">
        <f t="shared" si="23"/>
        <v>87.34525447042641</v>
      </c>
      <c r="BA25" s="215">
        <f t="shared" si="24"/>
        <v>-92</v>
      </c>
      <c r="BB25" s="229">
        <v>1740</v>
      </c>
      <c r="BC25" s="223">
        <v>2257</v>
      </c>
      <c r="BD25" s="215">
        <f t="shared" si="25"/>
        <v>517</v>
      </c>
      <c r="BE25" s="223">
        <v>108</v>
      </c>
      <c r="BF25" s="223">
        <v>173</v>
      </c>
      <c r="BG25" s="217">
        <f t="shared" si="26"/>
        <v>160.2</v>
      </c>
      <c r="BH25" s="215">
        <f t="shared" si="27"/>
        <v>65</v>
      </c>
      <c r="BI25" s="223">
        <v>65</v>
      </c>
      <c r="BJ25" s="221"/>
      <c r="BK25" s="221"/>
      <c r="BL25" s="221"/>
      <c r="BM25" s="221"/>
      <c r="BN25" s="221"/>
      <c r="BO25" s="221"/>
    </row>
    <row r="26" spans="1:67" s="231" customFormat="1" ht="31.5" customHeight="1">
      <c r="A26" s="235" t="s">
        <v>168</v>
      </c>
      <c r="B26" s="223">
        <v>1355</v>
      </c>
      <c r="C26" s="224">
        <v>1076</v>
      </c>
      <c r="D26" s="216">
        <f t="shared" si="0"/>
        <v>79.40959409594096</v>
      </c>
      <c r="E26" s="215">
        <f t="shared" si="1"/>
        <v>-279</v>
      </c>
      <c r="F26" s="223">
        <v>767</v>
      </c>
      <c r="G26" s="223">
        <v>594</v>
      </c>
      <c r="H26" s="216">
        <f t="shared" si="2"/>
        <v>77.44458930899609</v>
      </c>
      <c r="I26" s="215">
        <f t="shared" si="3"/>
        <v>-173</v>
      </c>
      <c r="J26" s="223">
        <v>722</v>
      </c>
      <c r="K26" s="223">
        <v>726</v>
      </c>
      <c r="L26" s="216">
        <f t="shared" si="4"/>
        <v>100.55401662049861</v>
      </c>
      <c r="M26" s="215">
        <f t="shared" si="5"/>
        <v>4</v>
      </c>
      <c r="N26" s="225">
        <v>274</v>
      </c>
      <c r="O26" s="223">
        <v>347</v>
      </c>
      <c r="P26" s="217">
        <f t="shared" si="6"/>
        <v>126.64233576642336</v>
      </c>
      <c r="Q26" s="226">
        <f t="shared" si="7"/>
        <v>73</v>
      </c>
      <c r="R26" s="223">
        <v>158</v>
      </c>
      <c r="S26" s="225">
        <v>132</v>
      </c>
      <c r="T26" s="217">
        <f t="shared" si="8"/>
        <v>83.54430379746836</v>
      </c>
      <c r="U26" s="215">
        <f t="shared" si="9"/>
        <v>-26</v>
      </c>
      <c r="V26" s="223">
        <v>3026</v>
      </c>
      <c r="W26" s="223">
        <v>4403</v>
      </c>
      <c r="X26" s="216">
        <f t="shared" si="10"/>
        <v>145.5056179775281</v>
      </c>
      <c r="Y26" s="215">
        <f t="shared" si="11"/>
        <v>1377</v>
      </c>
      <c r="Z26" s="223">
        <v>1280</v>
      </c>
      <c r="AA26" s="223">
        <v>1052</v>
      </c>
      <c r="AB26" s="216">
        <f t="shared" si="12"/>
        <v>82.1875</v>
      </c>
      <c r="AC26" s="215">
        <f t="shared" si="13"/>
        <v>-228</v>
      </c>
      <c r="AD26" s="223">
        <v>839</v>
      </c>
      <c r="AE26" s="224">
        <v>2147</v>
      </c>
      <c r="AF26" s="216">
        <f t="shared" si="14"/>
        <v>255.8998808104887</v>
      </c>
      <c r="AG26" s="215">
        <f t="shared" si="15"/>
        <v>1308</v>
      </c>
      <c r="AH26" s="223">
        <v>124</v>
      </c>
      <c r="AI26" s="223">
        <v>88</v>
      </c>
      <c r="AJ26" s="217">
        <f t="shared" si="16"/>
        <v>70.96774193548387</v>
      </c>
      <c r="AK26" s="215">
        <f t="shared" si="17"/>
        <v>-36</v>
      </c>
      <c r="AL26" s="227">
        <v>119</v>
      </c>
      <c r="AM26" s="227">
        <v>134</v>
      </c>
      <c r="AN26" s="219">
        <f t="shared" si="28"/>
        <v>112.6</v>
      </c>
      <c r="AO26" s="218">
        <f t="shared" si="18"/>
        <v>15</v>
      </c>
      <c r="AP26" s="228">
        <v>735</v>
      </c>
      <c r="AQ26" s="223">
        <v>765</v>
      </c>
      <c r="AR26" s="217">
        <f t="shared" si="19"/>
        <v>104.1</v>
      </c>
      <c r="AS26" s="215">
        <f t="shared" si="20"/>
        <v>30</v>
      </c>
      <c r="AT26" s="223">
        <v>519</v>
      </c>
      <c r="AU26" s="223">
        <v>431</v>
      </c>
      <c r="AV26" s="217">
        <f t="shared" si="21"/>
        <v>83.04431599229287</v>
      </c>
      <c r="AW26" s="215">
        <f t="shared" si="22"/>
        <v>-88</v>
      </c>
      <c r="AX26" s="223">
        <v>405</v>
      </c>
      <c r="AY26" s="223">
        <v>336</v>
      </c>
      <c r="AZ26" s="217">
        <f t="shared" si="23"/>
        <v>82.96296296296296</v>
      </c>
      <c r="BA26" s="215">
        <f t="shared" si="24"/>
        <v>-69</v>
      </c>
      <c r="BB26" s="229">
        <v>1681</v>
      </c>
      <c r="BC26" s="223">
        <v>1908</v>
      </c>
      <c r="BD26" s="215">
        <f t="shared" si="25"/>
        <v>227</v>
      </c>
      <c r="BE26" s="223">
        <v>20</v>
      </c>
      <c r="BF26" s="223">
        <v>52</v>
      </c>
      <c r="BG26" s="217">
        <f t="shared" si="26"/>
        <v>260</v>
      </c>
      <c r="BH26" s="215">
        <f t="shared" si="27"/>
        <v>32</v>
      </c>
      <c r="BI26" s="223">
        <v>32</v>
      </c>
      <c r="BJ26" s="221"/>
      <c r="BK26" s="221"/>
      <c r="BL26" s="221"/>
      <c r="BM26" s="221"/>
      <c r="BN26" s="221"/>
      <c r="BO26" s="221"/>
    </row>
    <row r="27" spans="1:61" s="231" customFormat="1" ht="31.5" customHeight="1">
      <c r="A27" s="233" t="s">
        <v>61</v>
      </c>
      <c r="B27" s="223">
        <v>4560</v>
      </c>
      <c r="C27" s="224">
        <v>4074</v>
      </c>
      <c r="D27" s="216">
        <f t="shared" si="0"/>
        <v>89.34210526315789</v>
      </c>
      <c r="E27" s="215">
        <f t="shared" si="1"/>
        <v>-486</v>
      </c>
      <c r="F27" s="223">
        <v>2368</v>
      </c>
      <c r="G27" s="223">
        <v>1893</v>
      </c>
      <c r="H27" s="216">
        <f t="shared" si="2"/>
        <v>79.94087837837837</v>
      </c>
      <c r="I27" s="215">
        <f t="shared" si="3"/>
        <v>-475</v>
      </c>
      <c r="J27" s="223">
        <v>4177</v>
      </c>
      <c r="K27" s="223">
        <v>3883</v>
      </c>
      <c r="L27" s="216">
        <f t="shared" si="4"/>
        <v>92.96145559013647</v>
      </c>
      <c r="M27" s="215">
        <f t="shared" si="5"/>
        <v>-294</v>
      </c>
      <c r="N27" s="225">
        <v>3201</v>
      </c>
      <c r="O27" s="223">
        <v>3123</v>
      </c>
      <c r="P27" s="217">
        <f t="shared" si="6"/>
        <v>97.56326148078726</v>
      </c>
      <c r="Q27" s="226">
        <f t="shared" si="7"/>
        <v>-78</v>
      </c>
      <c r="R27" s="223">
        <v>653</v>
      </c>
      <c r="S27" s="225">
        <v>528</v>
      </c>
      <c r="T27" s="217">
        <f t="shared" si="8"/>
        <v>80.85758039816233</v>
      </c>
      <c r="U27" s="215">
        <f t="shared" si="9"/>
        <v>-125</v>
      </c>
      <c r="V27" s="223">
        <v>10512</v>
      </c>
      <c r="W27" s="223">
        <v>11816</v>
      </c>
      <c r="X27" s="216">
        <f t="shared" si="10"/>
        <v>112.40487062404871</v>
      </c>
      <c r="Y27" s="215">
        <f t="shared" si="11"/>
        <v>1304</v>
      </c>
      <c r="Z27" s="223">
        <v>4389</v>
      </c>
      <c r="AA27" s="223">
        <v>3915</v>
      </c>
      <c r="AB27" s="216">
        <f t="shared" si="12"/>
        <v>89.20027341079972</v>
      </c>
      <c r="AC27" s="215">
        <f t="shared" si="13"/>
        <v>-474</v>
      </c>
      <c r="AD27" s="223">
        <v>1369</v>
      </c>
      <c r="AE27" s="224">
        <v>2143</v>
      </c>
      <c r="AF27" s="216">
        <f t="shared" si="14"/>
        <v>156.53761869978086</v>
      </c>
      <c r="AG27" s="215">
        <f t="shared" si="15"/>
        <v>774</v>
      </c>
      <c r="AH27" s="223">
        <v>368</v>
      </c>
      <c r="AI27" s="223">
        <v>279</v>
      </c>
      <c r="AJ27" s="217">
        <f t="shared" si="16"/>
        <v>75.81521739130434</v>
      </c>
      <c r="AK27" s="215">
        <f t="shared" si="17"/>
        <v>-89</v>
      </c>
      <c r="AL27" s="227">
        <v>1478</v>
      </c>
      <c r="AM27" s="227">
        <v>1497</v>
      </c>
      <c r="AN27" s="219">
        <f t="shared" si="28"/>
        <v>101.3</v>
      </c>
      <c r="AO27" s="218">
        <f t="shared" si="18"/>
        <v>19</v>
      </c>
      <c r="AP27" s="228">
        <v>5582</v>
      </c>
      <c r="AQ27" s="223">
        <v>6812</v>
      </c>
      <c r="AR27" s="217">
        <f t="shared" si="19"/>
        <v>122</v>
      </c>
      <c r="AS27" s="215">
        <f t="shared" si="20"/>
        <v>1230</v>
      </c>
      <c r="AT27" s="223">
        <v>2454</v>
      </c>
      <c r="AU27" s="223">
        <v>2274</v>
      </c>
      <c r="AV27" s="217">
        <f t="shared" si="21"/>
        <v>92.66503667481662</v>
      </c>
      <c r="AW27" s="215">
        <f t="shared" si="22"/>
        <v>-180</v>
      </c>
      <c r="AX27" s="223">
        <v>1997</v>
      </c>
      <c r="AY27" s="223">
        <v>1750</v>
      </c>
      <c r="AZ27" s="217">
        <f t="shared" si="23"/>
        <v>87.63144717075613</v>
      </c>
      <c r="BA27" s="215">
        <f t="shared" si="24"/>
        <v>-247</v>
      </c>
      <c r="BB27" s="229">
        <v>2104</v>
      </c>
      <c r="BC27" s="223">
        <v>2457</v>
      </c>
      <c r="BD27" s="215">
        <f t="shared" si="25"/>
        <v>353</v>
      </c>
      <c r="BE27" s="223">
        <v>530</v>
      </c>
      <c r="BF27" s="223">
        <v>1023</v>
      </c>
      <c r="BG27" s="217">
        <f t="shared" si="26"/>
        <v>193</v>
      </c>
      <c r="BH27" s="215">
        <f t="shared" si="27"/>
        <v>493</v>
      </c>
      <c r="BI27" s="223">
        <v>493</v>
      </c>
    </row>
    <row r="28" spans="1:65" s="8" customFormat="1" ht="21.75" customHeight="1">
      <c r="A28" s="81"/>
      <c r="B28" s="68"/>
      <c r="C28" s="69"/>
      <c r="D28" s="70"/>
      <c r="E28" s="71"/>
      <c r="F28" s="68"/>
      <c r="G28" s="68"/>
      <c r="H28" s="70"/>
      <c r="I28" s="71"/>
      <c r="J28" s="68"/>
      <c r="K28" s="68"/>
      <c r="L28" s="70"/>
      <c r="M28" s="71"/>
      <c r="N28" s="72"/>
      <c r="O28" s="68"/>
      <c r="P28" s="73"/>
      <c r="Q28" s="74"/>
      <c r="R28" s="68"/>
      <c r="S28" s="72"/>
      <c r="T28" s="73"/>
      <c r="U28" s="71"/>
      <c r="V28" s="68"/>
      <c r="W28" s="68"/>
      <c r="X28" s="70"/>
      <c r="Y28" s="71"/>
      <c r="Z28" s="68"/>
      <c r="AA28" s="68"/>
      <c r="AB28" s="70"/>
      <c r="AC28" s="71"/>
      <c r="AD28" s="68"/>
      <c r="AE28" s="69"/>
      <c r="AF28" s="70"/>
      <c r="AG28" s="71"/>
      <c r="AH28" s="68"/>
      <c r="AI28" s="68"/>
      <c r="AJ28" s="73"/>
      <c r="AK28" s="71"/>
      <c r="AL28" s="75"/>
      <c r="AM28" s="75"/>
      <c r="AN28" s="76"/>
      <c r="AO28" s="77"/>
      <c r="AP28" s="78"/>
      <c r="AQ28" s="68"/>
      <c r="AR28" s="73"/>
      <c r="AS28" s="71"/>
      <c r="AT28" s="68"/>
      <c r="AU28" s="68"/>
      <c r="AV28" s="73"/>
      <c r="AW28" s="71"/>
      <c r="AX28" s="68"/>
      <c r="AY28" s="68"/>
      <c r="AZ28" s="73"/>
      <c r="BA28" s="71"/>
      <c r="BB28" s="79"/>
      <c r="BC28" s="68"/>
      <c r="BD28" s="71"/>
      <c r="BE28" s="68"/>
      <c r="BF28" s="68"/>
      <c r="BG28" s="73"/>
      <c r="BH28" s="71"/>
      <c r="BI28" s="68"/>
      <c r="BJ28" s="80"/>
      <c r="BK28" s="80"/>
      <c r="BL28" s="80"/>
      <c r="BM28" s="80"/>
    </row>
    <row r="29" spans="1:65" s="8" customFormat="1" ht="21.75" customHeight="1">
      <c r="A29" s="81"/>
      <c r="B29" s="68"/>
      <c r="C29" s="69"/>
      <c r="D29" s="70"/>
      <c r="E29" s="71"/>
      <c r="F29" s="68"/>
      <c r="G29" s="68"/>
      <c r="H29" s="70"/>
      <c r="I29" s="71"/>
      <c r="J29" s="68"/>
      <c r="K29" s="68"/>
      <c r="L29" s="70"/>
      <c r="M29" s="71"/>
      <c r="N29" s="72"/>
      <c r="O29" s="68"/>
      <c r="P29" s="73"/>
      <c r="Q29" s="74"/>
      <c r="R29" s="68"/>
      <c r="S29" s="72"/>
      <c r="T29" s="73"/>
      <c r="U29" s="71"/>
      <c r="V29" s="68"/>
      <c r="W29" s="68"/>
      <c r="X29" s="70"/>
      <c r="Y29" s="71"/>
      <c r="Z29" s="68"/>
      <c r="AA29" s="68"/>
      <c r="AB29" s="70"/>
      <c r="AC29" s="71"/>
      <c r="AD29" s="68"/>
      <c r="AE29" s="69"/>
      <c r="AF29" s="70"/>
      <c r="AG29" s="71"/>
      <c r="AH29" s="68"/>
      <c r="AI29" s="68"/>
      <c r="AJ29" s="73"/>
      <c r="AK29" s="71"/>
      <c r="AL29" s="75"/>
      <c r="AM29" s="75"/>
      <c r="AN29" s="76"/>
      <c r="AO29" s="77"/>
      <c r="AP29" s="78"/>
      <c r="AQ29" s="68"/>
      <c r="AR29" s="73"/>
      <c r="AS29" s="71"/>
      <c r="AT29" s="68"/>
      <c r="AU29" s="68"/>
      <c r="AV29" s="73"/>
      <c r="AW29" s="71"/>
      <c r="AX29" s="68"/>
      <c r="AY29" s="68"/>
      <c r="AZ29" s="73"/>
      <c r="BA29" s="71"/>
      <c r="BB29" s="79"/>
      <c r="BC29" s="68"/>
      <c r="BD29" s="71"/>
      <c r="BE29" s="68"/>
      <c r="BF29" s="68"/>
      <c r="BG29" s="73"/>
      <c r="BH29" s="71"/>
      <c r="BI29" s="68"/>
      <c r="BJ29" s="80"/>
      <c r="BK29" s="80"/>
      <c r="BL29" s="80"/>
      <c r="BM29" s="80"/>
    </row>
    <row r="30" spans="1:65" s="8" customFormat="1" ht="21.75" customHeight="1">
      <c r="A30" s="81"/>
      <c r="B30" s="68"/>
      <c r="C30" s="69"/>
      <c r="D30" s="70"/>
      <c r="E30" s="71"/>
      <c r="F30" s="68"/>
      <c r="G30" s="68"/>
      <c r="H30" s="70"/>
      <c r="I30" s="71"/>
      <c r="J30" s="68"/>
      <c r="K30" s="68"/>
      <c r="L30" s="70"/>
      <c r="M30" s="71"/>
      <c r="N30" s="72"/>
      <c r="O30" s="68"/>
      <c r="P30" s="73"/>
      <c r="Q30" s="74"/>
      <c r="R30" s="68"/>
      <c r="S30" s="72"/>
      <c r="T30" s="73"/>
      <c r="U30" s="71"/>
      <c r="V30" s="68"/>
      <c r="W30" s="68"/>
      <c r="X30" s="70"/>
      <c r="Y30" s="71"/>
      <c r="Z30" s="68"/>
      <c r="AA30" s="68"/>
      <c r="AB30" s="70"/>
      <c r="AC30" s="71"/>
      <c r="AD30" s="68"/>
      <c r="AE30" s="69"/>
      <c r="AF30" s="70"/>
      <c r="AG30" s="71"/>
      <c r="AH30" s="68"/>
      <c r="AI30" s="68"/>
      <c r="AJ30" s="73"/>
      <c r="AK30" s="71"/>
      <c r="AL30" s="75"/>
      <c r="AM30" s="75"/>
      <c r="AN30" s="76"/>
      <c r="AO30" s="77"/>
      <c r="AP30" s="78"/>
      <c r="AQ30" s="68"/>
      <c r="AR30" s="73"/>
      <c r="AS30" s="71"/>
      <c r="AT30" s="68"/>
      <c r="AU30" s="68"/>
      <c r="AV30" s="73"/>
      <c r="AW30" s="71"/>
      <c r="AX30" s="68"/>
      <c r="AY30" s="68"/>
      <c r="AZ30" s="73"/>
      <c r="BA30" s="71"/>
      <c r="BB30" s="79"/>
      <c r="BC30" s="68"/>
      <c r="BD30" s="71"/>
      <c r="BE30" s="68"/>
      <c r="BF30" s="68"/>
      <c r="BG30" s="73"/>
      <c r="BH30" s="71"/>
      <c r="BI30" s="68"/>
      <c r="BJ30" s="80"/>
      <c r="BK30" s="80"/>
      <c r="BL30" s="80"/>
      <c r="BM30" s="80"/>
    </row>
    <row r="31" spans="1:67" s="18" customFormat="1" ht="21.75" customHeight="1">
      <c r="A31" s="81"/>
      <c r="B31" s="68"/>
      <c r="C31" s="69"/>
      <c r="D31" s="70"/>
      <c r="E31" s="71"/>
      <c r="F31" s="68"/>
      <c r="G31" s="68"/>
      <c r="H31" s="70"/>
      <c r="I31" s="71"/>
      <c r="J31" s="68"/>
      <c r="K31" s="68"/>
      <c r="L31" s="70"/>
      <c r="M31" s="71"/>
      <c r="N31" s="72"/>
      <c r="O31" s="68"/>
      <c r="P31" s="73"/>
      <c r="Q31" s="74"/>
      <c r="R31" s="68"/>
      <c r="S31" s="72"/>
      <c r="T31" s="73"/>
      <c r="U31" s="71"/>
      <c r="V31" s="68"/>
      <c r="W31" s="68"/>
      <c r="X31" s="70"/>
      <c r="Y31" s="71"/>
      <c r="Z31" s="68"/>
      <c r="AA31" s="68"/>
      <c r="AB31" s="70"/>
      <c r="AC31" s="71"/>
      <c r="AD31" s="68"/>
      <c r="AE31" s="69"/>
      <c r="AF31" s="70"/>
      <c r="AG31" s="71"/>
      <c r="AH31" s="68"/>
      <c r="AI31" s="68"/>
      <c r="AJ31" s="73"/>
      <c r="AK31" s="71"/>
      <c r="AL31" s="75"/>
      <c r="AM31" s="75"/>
      <c r="AN31" s="76"/>
      <c r="AO31" s="77"/>
      <c r="AP31" s="78"/>
      <c r="AQ31" s="68"/>
      <c r="AR31" s="73"/>
      <c r="AS31" s="71"/>
      <c r="AT31" s="68"/>
      <c r="AU31" s="68"/>
      <c r="AV31" s="73"/>
      <c r="AW31" s="71"/>
      <c r="AX31" s="68"/>
      <c r="AY31" s="68"/>
      <c r="AZ31" s="73"/>
      <c r="BA31" s="71"/>
      <c r="BB31" s="79"/>
      <c r="BC31" s="68"/>
      <c r="BD31" s="71"/>
      <c r="BE31" s="68"/>
      <c r="BF31" s="68"/>
      <c r="BG31" s="73"/>
      <c r="BH31" s="71"/>
      <c r="BI31" s="68"/>
      <c r="BJ31" s="80"/>
      <c r="BK31" s="80"/>
      <c r="BL31" s="80"/>
      <c r="BM31" s="80"/>
      <c r="BN31" s="8"/>
      <c r="BO31" s="8"/>
    </row>
    <row r="32" spans="1:65" s="8" customFormat="1" ht="21.75" customHeight="1">
      <c r="A32" s="81"/>
      <c r="B32" s="68"/>
      <c r="C32" s="69"/>
      <c r="D32" s="70"/>
      <c r="E32" s="71"/>
      <c r="F32" s="68"/>
      <c r="G32" s="68"/>
      <c r="H32" s="70"/>
      <c r="I32" s="71"/>
      <c r="J32" s="68"/>
      <c r="K32" s="68"/>
      <c r="L32" s="70"/>
      <c r="M32" s="71"/>
      <c r="N32" s="72"/>
      <c r="O32" s="68"/>
      <c r="P32" s="73"/>
      <c r="Q32" s="74"/>
      <c r="R32" s="68"/>
      <c r="S32" s="72"/>
      <c r="T32" s="73"/>
      <c r="U32" s="71"/>
      <c r="V32" s="68"/>
      <c r="W32" s="68"/>
      <c r="X32" s="70"/>
      <c r="Y32" s="71"/>
      <c r="Z32" s="68"/>
      <c r="AA32" s="68"/>
      <c r="AB32" s="70"/>
      <c r="AC32" s="71"/>
      <c r="AD32" s="68"/>
      <c r="AE32" s="69"/>
      <c r="AF32" s="70"/>
      <c r="AG32" s="71"/>
      <c r="AH32" s="68"/>
      <c r="AI32" s="68"/>
      <c r="AJ32" s="73"/>
      <c r="AK32" s="71"/>
      <c r="AL32" s="75"/>
      <c r="AM32" s="75"/>
      <c r="AN32" s="76"/>
      <c r="AO32" s="77"/>
      <c r="AP32" s="78"/>
      <c r="AQ32" s="68"/>
      <c r="AR32" s="73"/>
      <c r="AS32" s="71"/>
      <c r="AT32" s="68"/>
      <c r="AU32" s="68"/>
      <c r="AV32" s="73"/>
      <c r="AW32" s="71"/>
      <c r="AX32" s="68"/>
      <c r="AY32" s="68"/>
      <c r="AZ32" s="73"/>
      <c r="BA32" s="71"/>
      <c r="BB32" s="79"/>
      <c r="BC32" s="68"/>
      <c r="BD32" s="71"/>
      <c r="BE32" s="68"/>
      <c r="BF32" s="68"/>
      <c r="BG32" s="73"/>
      <c r="BH32" s="71"/>
      <c r="BI32" s="68"/>
      <c r="BJ32" s="80"/>
      <c r="BK32" s="80"/>
      <c r="BL32" s="80"/>
      <c r="BM32" s="80"/>
    </row>
    <row r="33" spans="1:65" s="8" customFormat="1" ht="21.75" customHeight="1">
      <c r="A33" s="81"/>
      <c r="B33" s="68"/>
      <c r="C33" s="69"/>
      <c r="D33" s="70"/>
      <c r="E33" s="71"/>
      <c r="F33" s="68"/>
      <c r="G33" s="68"/>
      <c r="H33" s="70"/>
      <c r="I33" s="71"/>
      <c r="J33" s="68"/>
      <c r="K33" s="68"/>
      <c r="L33" s="70"/>
      <c r="M33" s="71"/>
      <c r="N33" s="72"/>
      <c r="O33" s="68"/>
      <c r="P33" s="73"/>
      <c r="Q33" s="74"/>
      <c r="R33" s="68"/>
      <c r="S33" s="72"/>
      <c r="T33" s="73"/>
      <c r="U33" s="71"/>
      <c r="V33" s="68"/>
      <c r="W33" s="68"/>
      <c r="X33" s="70"/>
      <c r="Y33" s="71"/>
      <c r="Z33" s="68"/>
      <c r="AA33" s="68"/>
      <c r="AB33" s="70"/>
      <c r="AC33" s="71"/>
      <c r="AD33" s="68"/>
      <c r="AE33" s="69"/>
      <c r="AF33" s="70"/>
      <c r="AG33" s="71"/>
      <c r="AH33" s="68"/>
      <c r="AI33" s="68"/>
      <c r="AJ33" s="73"/>
      <c r="AK33" s="71"/>
      <c r="AL33" s="75"/>
      <c r="AM33" s="75"/>
      <c r="AN33" s="76"/>
      <c r="AO33" s="77"/>
      <c r="AP33" s="78"/>
      <c r="AQ33" s="68"/>
      <c r="AR33" s="73"/>
      <c r="AS33" s="71"/>
      <c r="AT33" s="68"/>
      <c r="AU33" s="68"/>
      <c r="AV33" s="73"/>
      <c r="AW33" s="71"/>
      <c r="AX33" s="68"/>
      <c r="AY33" s="68"/>
      <c r="AZ33" s="73"/>
      <c r="BA33" s="71"/>
      <c r="BB33" s="79"/>
      <c r="BC33" s="68"/>
      <c r="BD33" s="71"/>
      <c r="BE33" s="68"/>
      <c r="BF33" s="68"/>
      <c r="BG33" s="73"/>
      <c r="BH33" s="71"/>
      <c r="BI33" s="68"/>
      <c r="BJ33" s="80"/>
      <c r="BK33" s="80"/>
      <c r="BL33" s="80"/>
      <c r="BM33" s="80"/>
    </row>
    <row r="34" spans="1:65" s="8" customFormat="1" ht="21.75" customHeight="1">
      <c r="A34" s="81"/>
      <c r="B34" s="68"/>
      <c r="C34" s="69"/>
      <c r="D34" s="70"/>
      <c r="E34" s="71"/>
      <c r="F34" s="68"/>
      <c r="G34" s="68"/>
      <c r="H34" s="70"/>
      <c r="I34" s="71"/>
      <c r="J34" s="68"/>
      <c r="K34" s="68"/>
      <c r="L34" s="70"/>
      <c r="M34" s="71"/>
      <c r="N34" s="72"/>
      <c r="O34" s="68"/>
      <c r="P34" s="73"/>
      <c r="Q34" s="74"/>
      <c r="R34" s="68"/>
      <c r="S34" s="72"/>
      <c r="T34" s="73"/>
      <c r="U34" s="71"/>
      <c r="V34" s="68"/>
      <c r="W34" s="68"/>
      <c r="X34" s="70"/>
      <c r="Y34" s="71"/>
      <c r="Z34" s="68"/>
      <c r="AA34" s="68"/>
      <c r="AB34" s="70"/>
      <c r="AC34" s="71"/>
      <c r="AD34" s="68"/>
      <c r="AE34" s="69"/>
      <c r="AF34" s="70"/>
      <c r="AG34" s="71"/>
      <c r="AH34" s="68"/>
      <c r="AI34" s="68"/>
      <c r="AJ34" s="73"/>
      <c r="AK34" s="71"/>
      <c r="AL34" s="75"/>
      <c r="AM34" s="75"/>
      <c r="AN34" s="76"/>
      <c r="AO34" s="77"/>
      <c r="AP34" s="78"/>
      <c r="AQ34" s="68"/>
      <c r="AR34" s="73"/>
      <c r="AS34" s="71"/>
      <c r="AT34" s="68"/>
      <c r="AU34" s="68"/>
      <c r="AV34" s="73"/>
      <c r="AW34" s="71"/>
      <c r="AX34" s="68"/>
      <c r="AY34" s="68"/>
      <c r="AZ34" s="73"/>
      <c r="BA34" s="71"/>
      <c r="BB34" s="79"/>
      <c r="BC34" s="68"/>
      <c r="BD34" s="71"/>
      <c r="BE34" s="68"/>
      <c r="BF34" s="68"/>
      <c r="BG34" s="73"/>
      <c r="BH34" s="71"/>
      <c r="BI34" s="68"/>
      <c r="BJ34" s="80"/>
      <c r="BK34" s="80"/>
      <c r="BL34" s="80"/>
      <c r="BM34" s="80"/>
    </row>
    <row r="35" spans="1:64" s="19" customFormat="1" ht="15.75">
      <c r="A35" s="21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AP35" s="21"/>
      <c r="AQ35" s="21"/>
      <c r="AR35" s="21"/>
      <c r="AS35" s="22"/>
      <c r="BA35" s="23"/>
      <c r="BB35" s="23"/>
      <c r="BC35" s="23"/>
      <c r="BK35" s="17"/>
      <c r="BL35" s="17"/>
    </row>
    <row r="36" spans="1:55" s="19" customFormat="1" ht="12.75">
      <c r="A36" s="21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AP36" s="21"/>
      <c r="AQ36" s="21"/>
      <c r="AR36" s="21"/>
      <c r="AS36" s="22"/>
      <c r="BA36" s="23"/>
      <c r="BB36" s="23"/>
      <c r="BC36" s="23"/>
    </row>
    <row r="37" spans="1:55" s="19" customFormat="1" ht="12.75">
      <c r="A37" s="21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AP37" s="21"/>
      <c r="AQ37" s="21"/>
      <c r="AR37" s="21"/>
      <c r="AS37" s="22"/>
      <c r="BA37" s="23"/>
      <c r="BB37" s="23"/>
      <c r="BC37" s="23"/>
    </row>
    <row r="38" spans="1:55" s="19" customFormat="1" ht="12.75">
      <c r="A38" s="21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AS38" s="23"/>
      <c r="BA38" s="23"/>
      <c r="BB38" s="23"/>
      <c r="BC38" s="23"/>
    </row>
    <row r="39" spans="1:55" s="19" customFormat="1" ht="12.75">
      <c r="A39" s="21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BA39" s="23"/>
      <c r="BB39" s="23"/>
      <c r="BC39" s="23"/>
    </row>
    <row r="40" spans="1:17" s="19" customFormat="1" ht="12.75">
      <c r="A40" s="21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s="19" customFormat="1" ht="12.75">
      <c r="A41" s="21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s="19" customFormat="1" ht="12.75">
      <c r="A42" s="21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="19" customFormat="1" ht="12.75">
      <c r="A43" s="210"/>
    </row>
    <row r="44" s="19" customFormat="1" ht="12.75">
      <c r="A44" s="210"/>
    </row>
    <row r="45" s="19" customFormat="1" ht="12.75">
      <c r="A45" s="210"/>
    </row>
    <row r="46" s="19" customFormat="1" ht="12.75">
      <c r="A46" s="210"/>
    </row>
    <row r="47" s="19" customFormat="1" ht="12.75">
      <c r="A47" s="210"/>
    </row>
    <row r="48" s="19" customFormat="1" ht="12.75">
      <c r="A48" s="210"/>
    </row>
    <row r="49" s="19" customFormat="1" ht="12.75">
      <c r="A49" s="210"/>
    </row>
    <row r="50" s="19" customFormat="1" ht="12.75">
      <c r="A50" s="210"/>
    </row>
    <row r="51" s="19" customFormat="1" ht="12.75">
      <c r="A51" s="210"/>
    </row>
    <row r="52" s="19" customFormat="1" ht="12.75">
      <c r="A52" s="210"/>
    </row>
    <row r="53" s="19" customFormat="1" ht="12.75">
      <c r="A53" s="210"/>
    </row>
    <row r="54" s="19" customFormat="1" ht="12.75">
      <c r="A54" s="210"/>
    </row>
    <row r="55" s="19" customFormat="1" ht="12.75">
      <c r="A55" s="210"/>
    </row>
    <row r="56" s="19" customFormat="1" ht="12.75">
      <c r="A56" s="210"/>
    </row>
    <row r="57" s="19" customFormat="1" ht="12.75">
      <c r="A57" s="210"/>
    </row>
    <row r="58" s="19" customFormat="1" ht="12.75">
      <c r="A58" s="210"/>
    </row>
    <row r="59" s="19" customFormat="1" ht="12.75">
      <c r="A59" s="210"/>
    </row>
    <row r="60" s="19" customFormat="1" ht="12.75">
      <c r="A60" s="210"/>
    </row>
    <row r="61" s="19" customFormat="1" ht="12.75">
      <c r="A61" s="210"/>
    </row>
    <row r="62" s="8" customFormat="1" ht="12.75">
      <c r="A62" s="211"/>
    </row>
    <row r="63" s="8" customFormat="1" ht="12.75">
      <c r="A63" s="211"/>
    </row>
    <row r="64" s="8" customFormat="1" ht="12.75">
      <c r="A64" s="211"/>
    </row>
    <row r="65" s="8" customFormat="1" ht="12.75">
      <c r="A65" s="211"/>
    </row>
    <row r="66" s="8" customFormat="1" ht="12.75">
      <c r="A66" s="211"/>
    </row>
    <row r="67" s="8" customFormat="1" ht="12.75">
      <c r="A67" s="211"/>
    </row>
    <row r="68" s="8" customFormat="1" ht="12.75">
      <c r="A68" s="211"/>
    </row>
    <row r="69" s="8" customFormat="1" ht="12.75">
      <c r="A69" s="211"/>
    </row>
    <row r="70" s="8" customFormat="1" ht="12.75">
      <c r="A70" s="211"/>
    </row>
    <row r="71" s="8" customFormat="1" ht="12.75">
      <c r="A71" s="211"/>
    </row>
    <row r="72" s="8" customFormat="1" ht="12.75">
      <c r="A72" s="211"/>
    </row>
    <row r="73" s="8" customFormat="1" ht="12.75">
      <c r="A73" s="211"/>
    </row>
    <row r="74" s="8" customFormat="1" ht="12.75">
      <c r="A74" s="211"/>
    </row>
    <row r="75" s="8" customFormat="1" ht="12.75">
      <c r="A75" s="211"/>
    </row>
    <row r="76" s="8" customFormat="1" ht="12.75">
      <c r="A76" s="211"/>
    </row>
    <row r="77" s="8" customFormat="1" ht="12.75">
      <c r="A77" s="211"/>
    </row>
    <row r="78" s="8" customFormat="1" ht="12.75">
      <c r="A78" s="211"/>
    </row>
    <row r="79" s="8" customFormat="1" ht="12.75">
      <c r="A79" s="211"/>
    </row>
    <row r="80" s="8" customFormat="1" ht="12.75">
      <c r="A80" s="211"/>
    </row>
    <row r="81" s="8" customFormat="1" ht="12.75">
      <c r="A81" s="211"/>
    </row>
    <row r="82" s="8" customFormat="1" ht="12.75">
      <c r="A82" s="211"/>
    </row>
    <row r="83" s="8" customFormat="1" ht="12.75">
      <c r="A83" s="211"/>
    </row>
    <row r="84" s="8" customFormat="1" ht="12.75">
      <c r="A84" s="211"/>
    </row>
    <row r="85" s="8" customFormat="1" ht="12.75">
      <c r="A85" s="211"/>
    </row>
    <row r="86" s="8" customFormat="1" ht="12.75">
      <c r="A86" s="211"/>
    </row>
    <row r="87" s="8" customFormat="1" ht="12.75">
      <c r="A87" s="211"/>
    </row>
    <row r="88" s="8" customFormat="1" ht="12.75">
      <c r="A88" s="211"/>
    </row>
    <row r="89" s="8" customFormat="1" ht="12.75">
      <c r="A89" s="211"/>
    </row>
    <row r="90" s="8" customFormat="1" ht="12.75">
      <c r="A90" s="211"/>
    </row>
    <row r="91" s="8" customFormat="1" ht="12.75">
      <c r="A91" s="211"/>
    </row>
    <row r="92" s="8" customFormat="1" ht="12.75">
      <c r="A92" s="211"/>
    </row>
    <row r="93" s="8" customFormat="1" ht="12.75">
      <c r="A93" s="211"/>
    </row>
    <row r="94" s="8" customFormat="1" ht="12.75">
      <c r="A94" s="211"/>
    </row>
    <row r="95" s="8" customFormat="1" ht="12.75">
      <c r="A95" s="211"/>
    </row>
    <row r="96" s="8" customFormat="1" ht="12.75">
      <c r="A96" s="211"/>
    </row>
    <row r="97" s="8" customFormat="1" ht="12.75">
      <c r="A97" s="211"/>
    </row>
    <row r="98" s="8" customFormat="1" ht="12.75">
      <c r="A98" s="211"/>
    </row>
    <row r="99" s="8" customFormat="1" ht="12.75">
      <c r="A99" s="211"/>
    </row>
    <row r="100" s="8" customFormat="1" ht="12.75">
      <c r="A100" s="211"/>
    </row>
    <row r="101" s="8" customFormat="1" ht="12.75">
      <c r="A101" s="211"/>
    </row>
    <row r="102" s="8" customFormat="1" ht="12.75">
      <c r="A102" s="211"/>
    </row>
    <row r="103" s="8" customFormat="1" ht="12.75">
      <c r="A103" s="211"/>
    </row>
    <row r="104" s="8" customFormat="1" ht="12.75">
      <c r="A104" s="211"/>
    </row>
    <row r="105" s="8" customFormat="1" ht="12.75">
      <c r="A105" s="211"/>
    </row>
    <row r="106" s="8" customFormat="1" ht="12.75">
      <c r="A106" s="211"/>
    </row>
    <row r="107" s="8" customFormat="1" ht="12.75">
      <c r="A107" s="211"/>
    </row>
    <row r="108" s="8" customFormat="1" ht="12.75">
      <c r="A108" s="211"/>
    </row>
    <row r="109" s="8" customFormat="1" ht="12.75">
      <c r="A109" s="211"/>
    </row>
    <row r="110" s="8" customFormat="1" ht="12.75">
      <c r="A110" s="211"/>
    </row>
    <row r="111" s="8" customFormat="1" ht="12.75">
      <c r="A111" s="211"/>
    </row>
    <row r="112" s="8" customFormat="1" ht="12.75">
      <c r="A112" s="211"/>
    </row>
    <row r="113" s="8" customFormat="1" ht="12.75">
      <c r="A113" s="211"/>
    </row>
    <row r="114" s="8" customFormat="1" ht="12.75">
      <c r="A114" s="211"/>
    </row>
    <row r="115" s="8" customFormat="1" ht="12.75">
      <c r="A115" s="211"/>
    </row>
    <row r="116" s="8" customFormat="1" ht="12.75">
      <c r="A116" s="211"/>
    </row>
    <row r="117" s="8" customFormat="1" ht="12.75">
      <c r="A117" s="211"/>
    </row>
    <row r="118" s="8" customFormat="1" ht="12.75">
      <c r="A118" s="211"/>
    </row>
    <row r="119" s="8" customFormat="1" ht="12.75">
      <c r="A119" s="211"/>
    </row>
    <row r="120" s="8" customFormat="1" ht="12.75">
      <c r="A120" s="211"/>
    </row>
    <row r="121" s="8" customFormat="1" ht="12.75">
      <c r="A121" s="211"/>
    </row>
    <row r="122" s="8" customFormat="1" ht="12.75">
      <c r="A122" s="211"/>
    </row>
    <row r="123" s="8" customFormat="1" ht="12.75">
      <c r="A123" s="211"/>
    </row>
    <row r="124" s="8" customFormat="1" ht="12.75">
      <c r="A124" s="211"/>
    </row>
    <row r="125" s="8" customFormat="1" ht="12.75">
      <c r="A125" s="211"/>
    </row>
    <row r="126" s="8" customFormat="1" ht="12.75">
      <c r="A126" s="211"/>
    </row>
    <row r="127" s="8" customFormat="1" ht="12.75">
      <c r="A127" s="211"/>
    </row>
    <row r="128" s="8" customFormat="1" ht="12.75">
      <c r="A128" s="211"/>
    </row>
    <row r="129" s="8" customFormat="1" ht="12.75">
      <c r="A129" s="211"/>
    </row>
    <row r="130" s="8" customFormat="1" ht="12.75">
      <c r="A130" s="211"/>
    </row>
    <row r="131" s="8" customFormat="1" ht="12.75">
      <c r="A131" s="211"/>
    </row>
    <row r="132" s="8" customFormat="1" ht="12.75">
      <c r="A132" s="211"/>
    </row>
    <row r="133" s="8" customFormat="1" ht="12.75">
      <c r="A133" s="211"/>
    </row>
    <row r="134" s="8" customFormat="1" ht="12.75">
      <c r="A134" s="211"/>
    </row>
    <row r="135" s="8" customFormat="1" ht="12.75">
      <c r="A135" s="211"/>
    </row>
    <row r="136" s="8" customFormat="1" ht="12.75">
      <c r="A136" s="211"/>
    </row>
    <row r="137" s="8" customFormat="1" ht="12.75">
      <c r="A137" s="211"/>
    </row>
    <row r="138" s="8" customFormat="1" ht="12.75">
      <c r="A138" s="211"/>
    </row>
    <row r="139" s="8" customFormat="1" ht="12.75">
      <c r="A139" s="211"/>
    </row>
    <row r="140" s="8" customFormat="1" ht="12.75">
      <c r="A140" s="211"/>
    </row>
    <row r="141" s="8" customFormat="1" ht="12.75">
      <c r="A141" s="211"/>
    </row>
    <row r="142" s="8" customFormat="1" ht="12.75">
      <c r="A142" s="211"/>
    </row>
    <row r="143" s="8" customFormat="1" ht="12.75">
      <c r="A143" s="211"/>
    </row>
    <row r="144" s="8" customFormat="1" ht="12.75">
      <c r="A144" s="211"/>
    </row>
    <row r="145" s="8" customFormat="1" ht="12.75">
      <c r="A145" s="211"/>
    </row>
  </sheetData>
  <sheetProtection/>
  <mergeCells count="64">
    <mergeCell ref="B1:U1"/>
    <mergeCell ref="B2:U2"/>
    <mergeCell ref="A3:A7"/>
    <mergeCell ref="B3:E5"/>
    <mergeCell ref="F3:I5"/>
    <mergeCell ref="J3:M5"/>
    <mergeCell ref="R3:U5"/>
    <mergeCell ref="B6:B7"/>
    <mergeCell ref="C6:C7"/>
    <mergeCell ref="N6:N7"/>
    <mergeCell ref="BE3:BI5"/>
    <mergeCell ref="V3:Y5"/>
    <mergeCell ref="AH3:AK5"/>
    <mergeCell ref="BD6:BD7"/>
    <mergeCell ref="N3:Q4"/>
    <mergeCell ref="Z4:AC5"/>
    <mergeCell ref="AD4:AG5"/>
    <mergeCell ref="Z3:AG3"/>
    <mergeCell ref="AX3:BA5"/>
    <mergeCell ref="BB3:BD5"/>
    <mergeCell ref="AL3:AO5"/>
    <mergeCell ref="AP3:AS5"/>
    <mergeCell ref="AT3:AW5"/>
    <mergeCell ref="D6:E6"/>
    <mergeCell ref="F6:F7"/>
    <mergeCell ref="G6:G7"/>
    <mergeCell ref="H6:I6"/>
    <mergeCell ref="J6:J7"/>
    <mergeCell ref="K6:K7"/>
    <mergeCell ref="L6:M6"/>
    <mergeCell ref="O6:O7"/>
    <mergeCell ref="P6:Q6"/>
    <mergeCell ref="R6:R7"/>
    <mergeCell ref="S6:S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I6:AI7"/>
    <mergeCell ref="AJ6:AK6"/>
    <mergeCell ref="BB6:BB7"/>
    <mergeCell ref="AL6:AL7"/>
    <mergeCell ref="AM6:AM7"/>
    <mergeCell ref="AN6:AO6"/>
    <mergeCell ref="AP6:AQ6"/>
    <mergeCell ref="AR6:AS6"/>
    <mergeCell ref="AT6:AT7"/>
    <mergeCell ref="BC6:BC7"/>
    <mergeCell ref="AU6:AU7"/>
    <mergeCell ref="BE6:BE7"/>
    <mergeCell ref="BF6:BF7"/>
    <mergeCell ref="BG6:BH6"/>
    <mergeCell ref="BI6:BI7"/>
    <mergeCell ref="AV6:AW6"/>
    <mergeCell ref="AX6:AX7"/>
    <mergeCell ref="AY6:AY7"/>
    <mergeCell ref="AZ6:BA6"/>
  </mergeCells>
  <printOptions verticalCentered="1"/>
  <pageMargins left="0.3937007874015748" right="0" top="0.15748031496062992" bottom="0" header="0.15748031496062992" footer="0"/>
  <pageSetup fitToHeight="2" horizontalDpi="600" verticalDpi="600" orientation="landscape" paperSize="9" scale="74" r:id="rId1"/>
  <colBreaks count="2" manualBreakCount="2">
    <brk id="21" max="26" man="1"/>
    <brk id="4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fortecja</cp:lastModifiedBy>
  <cp:lastPrinted>2018-07-24T13:17:48Z</cp:lastPrinted>
  <dcterms:created xsi:type="dcterms:W3CDTF">2017-11-17T08:56:41Z</dcterms:created>
  <dcterms:modified xsi:type="dcterms:W3CDTF">2018-08-17T15:16:18Z</dcterms:modified>
  <cp:category/>
  <cp:version/>
  <cp:contentType/>
  <cp:contentStatus/>
</cp:coreProperties>
</file>